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5600" windowHeight="7095" tabRatio="778"/>
  </bookViews>
  <sheets>
    <sheet name="Phụ lục II - Cap huyen" sheetId="50" r:id="rId1"/>
  </sheets>
  <definedNames>
    <definedName name="_xlnm.Print_Area" localSheetId="0">'Phụ lục II - Cap huyen'!$A$1:$F$433</definedName>
    <definedName name="_xlnm.Print_Titles" localSheetId="0">'Phụ lục II - Cap huyen'!$2:$2</definedName>
  </definedNames>
  <calcPr calcId="144525" iterateDelta="0"/>
</workbook>
</file>

<file path=xl/calcChain.xml><?xml version="1.0" encoding="utf-8"?>
<calcChain xmlns="http://schemas.openxmlformats.org/spreadsheetml/2006/main">
  <c r="D433" i="50" l="1"/>
  <c r="H405" i="50"/>
  <c r="C315" i="50" l="1"/>
  <c r="D3" i="50" l="1"/>
  <c r="D14" i="50"/>
  <c r="D42" i="50"/>
  <c r="D64" i="50"/>
  <c r="D80" i="50"/>
  <c r="D90" i="50"/>
  <c r="D79" i="50" s="1"/>
  <c r="D108" i="50"/>
  <c r="D103" i="50" s="1"/>
  <c r="D125" i="50"/>
  <c r="D136" i="50"/>
  <c r="D149" i="50"/>
  <c r="D161" i="50"/>
  <c r="D174" i="50"/>
  <c r="D175" i="50"/>
  <c r="D201" i="50"/>
  <c r="D232" i="50"/>
  <c r="D200" i="50" s="1"/>
  <c r="D264" i="50"/>
  <c r="D273" i="50"/>
  <c r="D294" i="50"/>
  <c r="D317" i="50"/>
  <c r="D316" i="50" s="1"/>
  <c r="D341" i="50"/>
  <c r="D362" i="50"/>
  <c r="D374" i="50"/>
  <c r="D315" i="50" s="1"/>
  <c r="D419" i="50"/>
  <c r="D407" i="50" s="1"/>
  <c r="D120" i="50" l="1"/>
  <c r="D259" i="50"/>
  <c r="D63" i="50"/>
  <c r="C419" i="50"/>
  <c r="C407" i="50" l="1"/>
  <c r="C374" i="50" l="1"/>
  <c r="C362" i="50" l="1"/>
  <c r="C341" i="50"/>
  <c r="C317" i="50"/>
  <c r="C316" i="50" l="1"/>
  <c r="C294" i="50"/>
  <c r="C273" i="50"/>
  <c r="C264" i="50" s="1"/>
  <c r="C259" i="50" s="1"/>
  <c r="C232" i="50" l="1"/>
  <c r="C201" i="50"/>
  <c r="C200" i="50" l="1"/>
  <c r="C175" i="50" l="1"/>
  <c r="C174" i="50" s="1"/>
  <c r="C161" i="50" l="1"/>
  <c r="C149" i="50"/>
  <c r="C136" i="50"/>
  <c r="C125" i="50"/>
  <c r="C120" i="50" l="1"/>
  <c r="C108" i="50"/>
  <c r="C103" i="50" s="1"/>
  <c r="C90" i="50"/>
  <c r="C80" i="50"/>
  <c r="C64" i="50"/>
  <c r="C79" i="50" l="1"/>
  <c r="C63" i="50" s="1"/>
  <c r="C14" i="50"/>
  <c r="C42" i="50"/>
  <c r="C3" i="50" l="1"/>
  <c r="C433" i="50" s="1"/>
</calcChain>
</file>

<file path=xl/sharedStrings.xml><?xml version="1.0" encoding="utf-8"?>
<sst xmlns="http://schemas.openxmlformats.org/spreadsheetml/2006/main" count="648" uniqueCount="622">
  <si>
    <t>Thực hiện các hình thức tuyên truyền CCHC</t>
  </si>
  <si>
    <t>Sáng kiến/giải pháp mới trong cải cách hành chính</t>
  </si>
  <si>
    <t>1.6</t>
  </si>
  <si>
    <t>1.1</t>
  </si>
  <si>
    <t>1.4</t>
  </si>
  <si>
    <t>1.5</t>
  </si>
  <si>
    <t>Thực hiện các nhiệm vụ do UBND, Chủ tịch UBND tỉnh giao</t>
  </si>
  <si>
    <t>Hoàn thành dưới 60% số nhiệm vụ được giao theo tiến độ hoặc hoàn thành nhiệm vụ nhưng chậm tiến độ: 0</t>
  </si>
  <si>
    <t>CÔNG TÁC CHỈ ĐẠO, ĐIỀU HÀNH CẢI CÁCH HÀNH CHÍNH</t>
  </si>
  <si>
    <t>Kế hoạch Cải cách hành chính năm</t>
  </si>
  <si>
    <t>Kế hoạch tuyên truyền CCHC</t>
  </si>
  <si>
    <t>Công tác tuyên truyền CCHC</t>
  </si>
  <si>
    <t>1.7</t>
  </si>
  <si>
    <t>1.4.1</t>
  </si>
  <si>
    <t>1.4.2</t>
  </si>
  <si>
    <t>Tất cả số vấn đề chưa xử lý: 0</t>
  </si>
  <si>
    <t>1.8</t>
  </si>
  <si>
    <t>1.2</t>
  </si>
  <si>
    <t>1.3</t>
  </si>
  <si>
    <t>Ban hành Kế hoạch đúng thời gian nhưng không đầy đủ nội dung theo quy định: 0,25</t>
  </si>
  <si>
    <t>Không ban hành kế hoạch hoặc ban hành Kế hoạch không đầy đủ nội dung, không đúng thời gian quy định: 0</t>
  </si>
  <si>
    <t xml:space="preserve">Công tác kiểm tra CCHC </t>
  </si>
  <si>
    <t>Không ban hành kế hoạch hoặc ban hành kế hoạch không đảm bảo thời gian, không đầy đủ nội dung: 0</t>
  </si>
  <si>
    <t xml:space="preserve">Tất cả số vấn đề tồn tại, hạn chế đã khắc phục nhưng chưa hoàn thành thí tính theo công thức: (b/a) *1,0 + (c/a)*0,5
Trong đó:
a là tổng số vấn đề tồn tại, hạn chế phải khắc phục.
b là số vấn đề tồn tại, hạn chế đã hoàn thành việc khắc phục.
c là số vấn đề tồn tại, hạn chế đã khắc phục nhưng chưa hoàn thành.
Trường hợp a = 0, thực hiện đánh giá theo văn bản hướng dẫn.
</t>
  </si>
  <si>
    <t>Tất cả số vấn đề tồn tại, hạn chế chưa hoàn thành việc khắc phục: 0</t>
  </si>
  <si>
    <t>Không thực hiện tuyên truyền CCHC: 0</t>
  </si>
  <si>
    <t>Báo cáo định kỳ hàng quý, năm về CCHC (04 báo cáo gồm: 02 báo cáo quý, 01 báo cáo 6 tháng, 01 báo cáo năm)</t>
  </si>
  <si>
    <t>Thực hiện kịp thời, đúng quy định: 0,5</t>
  </si>
  <si>
    <t>Không thực hiện hoặc thực hiện không đúng quy định: 0</t>
  </si>
  <si>
    <t>Điểm
tối đa</t>
  </si>
  <si>
    <t>1.9</t>
  </si>
  <si>
    <t>Tổ chức thực hiện tiếp công dân định kỳ theo quy định (về tiếp nhận, xử lý khiếu nại, tố cáo, kiến nghị, phản ánh liên quan đến trách nhiệm của UBND, Chủ tịch UBND huyện)</t>
  </si>
  <si>
    <t>Ban hành Kế hoạch đầy đủ nội dung, chất lượng, đúng thời gian quy định: 0,5</t>
  </si>
  <si>
    <t>Không có sáng kiến (giải pháp mới) thuộc các trường hợp trên: 0</t>
  </si>
  <si>
    <t>Ban hành kế hoạch đảm bảo thời gian và đầy đủ nội dung: 0,25</t>
  </si>
  <si>
    <t>Kết quả khắc phục tồn tại hạn chế trong thực hiện CCHC do cấp trên chỉ ra sau các đợt kiểm tra và sau khi có kết quả xếp loại Chỉ số CCHC của tỉnh</t>
  </si>
  <si>
    <t>1.4.1.1</t>
  </si>
  <si>
    <t>1.4.1.2</t>
  </si>
  <si>
    <t>1.4.1.3</t>
  </si>
  <si>
    <t>Có sáng kiến (giải pháp mới) được Hội đồng thẩm định Chỉ số CCHC Trung ương công nhận (năm trước liền kề): 2</t>
  </si>
  <si>
    <t xml:space="preserve">Đối với các cơ quan có dưới 10 đơn vị trực thuộc: </t>
  </si>
  <si>
    <t xml:space="preserve">Tự kiểm tra từ 50% - dưới 70% đơn vị trực thuộc: 0,5 </t>
  </si>
  <si>
    <t>Tự kiểm tra dưới 50% số đơn vị trực thuộc: 0</t>
  </si>
  <si>
    <t>Đối với các cơ quan có từ 10 đến dưới 20 đơn vị trực thuộc</t>
  </si>
  <si>
    <t>Tự kiểm tra từ 60% -100% đơn vị trực thuộc: 1</t>
  </si>
  <si>
    <t>Tự kiểm tra từ 30% - dưới 50% đơn vị trực thuộc: 0,5</t>
  </si>
  <si>
    <t>Tự kiểm tra dưới 30% số đơn vị trực thuộc: 0</t>
  </si>
  <si>
    <t>Đối với các cơ quan có từ 20 đơn vị trực thuộc trở lên</t>
  </si>
  <si>
    <t>Tự kiểm tra từ 35% -100% đơn vị trực thuộc: 1</t>
  </si>
  <si>
    <t>Tự kiểm tra từ 20% - dưới 35% đơn vị trực thuộc: 0,5</t>
  </si>
  <si>
    <t>Tự lệ kiểm tra dưới 20% số đơn vị trực thuộc: 0</t>
  </si>
  <si>
    <t>Tất cả số vấn đề đã xử lý nhưng chưa hoàn thành: 0,5</t>
  </si>
  <si>
    <t>Tất cả số vấn đề tồn tại, hạn chế đã khắc phục nhưng chưa hoàn thành: 0,5</t>
  </si>
  <si>
    <t>Thực hiện tự kiểm tra định kỳ công tác CCHC tại các phòng, ban, đơn vị sự nghiệp thuộc và trực thuộc (gọi tắt là các đơn vị trực thuộc)</t>
  </si>
  <si>
    <t>Có sáng kiến cấp cơ sở về CCHC: 0,5</t>
  </si>
  <si>
    <t xml:space="preserve">Thực hiện không kịp thời, không đúng quy định: 0,25 </t>
  </si>
  <si>
    <t>1.7.1</t>
  </si>
  <si>
    <t>1.7.2</t>
  </si>
  <si>
    <t>1.10</t>
  </si>
  <si>
    <t>Tất cả số vấn đề đã hoàn thành việc xử lý: 1</t>
  </si>
  <si>
    <t xml:space="preserve">Mức độ hoàn thành nhiệm vụ CCHC trên các lĩnh vực/nội dung theo Bộ Tiêu chí </t>
  </si>
  <si>
    <t>Thực hiện đánh giá, xếp loại mức độ hoàn thành nhiệm vụ của Chủ tịch UBND cấp xã trong thực hiện CCHC theo quy định</t>
  </si>
  <si>
    <t xml:space="preserve">Tất cả số vấn đề đã xử lý nhưng chưa hoàn thành thí tính theo công thức: (b/a) * 1 + (c/a)*0,5
Trong đó:
a là tổng số vấn đề phải xử lý.
b là số vấn đề đã hoàn thành việc xử lý.
c là số vấn đề đã xử lý nhưng chưa hoàn thành.
Trường hợp a = 0, thực hiện đánh giá theo văn bản hướng dẫn.
</t>
  </si>
  <si>
    <t>Hoàn thành dưới 70% kế hoạch: 0</t>
  </si>
  <si>
    <t>Xử lý, khắc phục các vấn đề phát hiện qua kiểm tra</t>
  </si>
  <si>
    <t>Lĩnh vực/Tiêu chí/Tiêu chí thành phần</t>
  </si>
  <si>
    <t>Số TT</t>
  </si>
  <si>
    <t>CẢI CÁCH THỂ CHẾ</t>
  </si>
  <si>
    <t>2.1</t>
  </si>
  <si>
    <t xml:space="preserve">Công tác xây dựng và ban hành văn bản QPPL </t>
  </si>
  <si>
    <t>2.1.1</t>
  </si>
  <si>
    <t>Mức độ hoàn thành việc ban hành văn bản QPPL (Nếu trong năm không ban hành văn bản QPPL thì không chấm điểm tiêu chí này - không tính cả tử và mẫu số)</t>
  </si>
  <si>
    <t>Hoàn thành dưới 90%: 0</t>
  </si>
  <si>
    <t>2.1.2</t>
  </si>
  <si>
    <t>Dưới 100% văn bản đảm bảo tính hợp hiến, hợp pháp, khả thi: 0</t>
  </si>
  <si>
    <t>2.1.3</t>
  </si>
  <si>
    <t>Dưới 100% văn bản  xây dựng đúng quy trình: 0</t>
  </si>
  <si>
    <t>2.1.4</t>
  </si>
  <si>
    <t>Công tác góp ý các dự thảo văn bản quy phạm pháp luật được lấy ý kiến</t>
  </si>
  <si>
    <t>Dưới 80% văn bản thực hiện kịp thời, đầy đủ và có nội dung góp ý chất lượng: 0</t>
  </si>
  <si>
    <t>2.2</t>
  </si>
  <si>
    <t>Kiểm tra, rà soát văn bản QPPL</t>
  </si>
  <si>
    <t>2.2.1</t>
  </si>
  <si>
    <t xml:space="preserve">Thực hiện công tác kiểm tra </t>
  </si>
  <si>
    <t>2.2.1.1</t>
  </si>
  <si>
    <t>Tổ chức tự kiểm tra, kiểm tra văn bản QPPL</t>
  </si>
  <si>
    <t>2.2.1.2</t>
  </si>
  <si>
    <t>Tất cả văn bản chưa xử lý: 0</t>
  </si>
  <si>
    <t>2.2.2</t>
  </si>
  <si>
    <t>Rà soát văn bản QPPL</t>
  </si>
  <si>
    <t>2.2.2.1</t>
  </si>
  <si>
    <t>Công bố Danh mục văn bản QPPL hết hiệu lực, ngưng hiệu lực hàng năm</t>
  </si>
  <si>
    <t>Thực hiện không đầy đủ hoặc không đảm bảo chất lượng hoặc không đúng thời gian quy định  hoặc không tổ chức thực hiện: 0</t>
  </si>
  <si>
    <t>2.2.2.2</t>
  </si>
  <si>
    <t>Thực hiện rà soát văn bản QPPL ngay sau khi có căn cứ hoặc theo yêu cầu của cơ quan cấp trên</t>
  </si>
  <si>
    <t>2.2.2.3</t>
  </si>
  <si>
    <t>2.3</t>
  </si>
  <si>
    <t>Theo dõi thi hành pháp luật (TDTHPL)</t>
  </si>
  <si>
    <t>2.3.1</t>
  </si>
  <si>
    <t>Tổ chức thực hiện các văn bản QPPL mới ban hành</t>
  </si>
  <si>
    <t>2.3.2</t>
  </si>
  <si>
    <t>Theo dõi tình hình thi hành pháp luật</t>
  </si>
  <si>
    <t>2.3.2.1</t>
  </si>
  <si>
    <t>Thực hiện các hoạt động về TDTHPL</t>
  </si>
  <si>
    <t>2.3.2.1.1</t>
  </si>
  <si>
    <t>2.3.2.1.2</t>
  </si>
  <si>
    <t>2.3.2.1.3</t>
  </si>
  <si>
    <t>2.3.2.2</t>
  </si>
  <si>
    <t>CẢI CÁCH THỦ TỤC HÀNH CHÍNH</t>
  </si>
  <si>
    <t xml:space="preserve">Niêm yết, công khai TTHC tại Trung tâm Hành chính công cấp huyện; Cổng/Trang thông tin điện tử của đơn vị </t>
  </si>
  <si>
    <t>100% TTHC hoặc Quyết định công bố TTHC thuộc thẩm quyền giải quyết của đơn vị được niêm yết, công khai đầy đủ, đúng quy định: 1</t>
  </si>
  <si>
    <t>Từ 90 đến dưới 100% TTHC hoặc Quyết định công bố TTHC thuộc thẩm quyền giải quyết được niêm yết, công khai đúng quy định: 0,5</t>
  </si>
  <si>
    <t>Dưới 90 TTHC hoặc Quyết định công bố TTHC thuộc thẩm quyền giải quyết được niêm yết, công khai đúng quy định: 0</t>
  </si>
  <si>
    <t>3.2</t>
  </si>
  <si>
    <t>Thực hiện cơ chế một cửa, một cửa liên thông</t>
  </si>
  <si>
    <t>3.2.1</t>
  </si>
  <si>
    <t xml:space="preserve">Số hóa kết quả giải quyết TTHC </t>
  </si>
  <si>
    <t>3.2.2</t>
  </si>
  <si>
    <t>100% số hồ sơ TTHC bị trễ hẹn, chậm giải quyết có văn bản xin lỗi: 0,5</t>
  </si>
  <si>
    <t>Dưới 100% số hồ sơ TTHC bị trễ hẹn, chậm giải quyết có văn bản xin lỗi: 0</t>
  </si>
  <si>
    <t>3.2.3</t>
  </si>
  <si>
    <t>Thực hiện việc đánh giá lấy ý kiến sự hài lòng của cá nhân, tổ chức đã giải quyết TTHC theo quy định</t>
  </si>
  <si>
    <t>Triển khai thực hiện bằng các cách thức khác nhau (thiết bị điện tử, phiếu đánh giá, chức năng đánh giá trực tuyến của hệ thống thông tin một cửa điện tử) để lấy ý kiến đánh giá của người dân, doanh nghiệp khi giải quyết TTHC tại Bộ phận Một cửa; có đầy đủ tài liệu kiểm chứng: 1</t>
  </si>
  <si>
    <t>Có triển khai thực hiện nhưng chưa đảm bảo quy định, chưa đầy đủ tài liệu kiểm chứng: 0,5</t>
  </si>
  <si>
    <t>Không triển khai thực hiện các cách thức khác nhau (thiết bị điện tử, phiếu đánh giá, chức năng đánh giá trực tuyến của hệ thống thông tin một cửa điện tử) để lấy ý kiến đánh giá của người dân, doanh nghiệp khi giải quyết TTHC tại Bộ phận Một cửa: 0</t>
  </si>
  <si>
    <t xml:space="preserve">Kết quả giải quyết TTHC </t>
  </si>
  <si>
    <t>3.3.1</t>
  </si>
  <si>
    <t>Tỷ lệ hồ sơ TTHC do UBND cấp huyện tiếp nhận trong năm được giải quyết trước và đúng hạn</t>
  </si>
  <si>
    <t>Dưới 95% hồ sơ TTHC trong năm được giải quyết trước và đúng hạn: 0</t>
  </si>
  <si>
    <t>3.3.2</t>
  </si>
  <si>
    <t>Tỷ lệ hồ sơ TTHC do UBND cấp xã tiếp nhận trong năm được giải quyết trước và đúng hạn</t>
  </si>
  <si>
    <t>Đưa TTHC ngành dọc vào thực hiện tại Trung tâm Hành chính công theo danh mục được phê duyệt tại các Quyết định của Thủ tướng Chính phủ</t>
  </si>
  <si>
    <t xml:space="preserve">Nếu đạt tỷ lệ 100%: 1 </t>
  </si>
  <si>
    <t xml:space="preserve">Nếu đạt tỷ lệ từ 80% đến dưới 100%: 0,5 </t>
  </si>
  <si>
    <t xml:space="preserve">Nếu đạt tỷ lệ dưới 80%: 0 </t>
  </si>
  <si>
    <t>Rà soát, đánh giá TTHC (bao gồm cả TTHC cấp xã)</t>
  </si>
  <si>
    <t>3.5.1</t>
  </si>
  <si>
    <t>Ban hành Kế hoạch rà soát, đánh giá TTHC (Kế hoạch riêng hoặc lồng ghép trong Kế hoạch kiểm soát TTHC nhưng phải có phụ lục riêng về rà soát, đánh giá TTHC).</t>
  </si>
  <si>
    <t>Ban hành Kế hoạch đúng quy định (chất lượng, sản phẩm, thời gian, có TTHC cụ thể đưa vào rà soát): 0,5</t>
  </si>
  <si>
    <t>Ban hành Kế hoạch không đúng quy định (chất lượng, sản phẩm, thời gian, có TTHC cụ thể đưa vào rà soát): 0,25</t>
  </si>
  <si>
    <t>Không ban hành Kế hoạch: 0</t>
  </si>
  <si>
    <t>3.5.2</t>
  </si>
  <si>
    <t>Tổ chức thực hiện Kế hoạch rà soát, đánh giá TTHC tại cơ quan, đơn vị</t>
  </si>
  <si>
    <t>Có văn bản, hồ sơ, tài liệu để chứng minh việc thực hiện tổ chức rà soát, đánh giá TTHC: 0,5</t>
  </si>
  <si>
    <t>Không có văn bản, tài liệu để chứng minh được việc tổ chức thực hiện rà soát, đánh giá TTHC: 0</t>
  </si>
  <si>
    <t>3.5.3</t>
  </si>
  <si>
    <t>Kết quả thực hiện Kế hoạch rà soát, đánh giá TTHC</t>
  </si>
  <si>
    <t>Có phát hiện các quy định trong TTHC còn bất cập, chồng chéo và đưa vào báo cáo đề xuất phương án đơn giản hóa TTHC, gửi cơ quan có thẩm quyền theo đúng thời gian quy định: 0,5</t>
  </si>
  <si>
    <t>Không phát hiện các quy định trong TTHC còn bất cập, chồng chéo và báo cáo không đề xuất phương án đơn giản hóa TTHC, gửi cơ quan có thẩm quyền theo đúng thời gian quy định: 0,25</t>
  </si>
  <si>
    <t>Không có báo cáo: 0</t>
  </si>
  <si>
    <t>Phản ánh kiến nghị (PAKN) của cá nhân, tổ chức về quy định hành chính và hành vi hành chính</t>
  </si>
  <si>
    <t>3.6.1</t>
  </si>
  <si>
    <t>Niêm yết, công khai địa chỉ tiếp nhận PAKN tại Trung tâm Hành chính công và trên Cổng/Trang thông tin điện tử của đơn vị</t>
  </si>
  <si>
    <t xml:space="preserve">Thực hiện niêm yết, công khai địa chỉ tiếp nhận PAKN đúng quy định: 0,5 </t>
  </si>
  <si>
    <t xml:space="preserve">Có niêm yết, công khai địa chỉ tiếp nhận PAKN nhưng không đúng quy định: 0,25 </t>
  </si>
  <si>
    <t xml:space="preserve">Không thực hiện niêm yết công khai địa chỉ tiếp nhận PAKN: 0 </t>
  </si>
  <si>
    <t>3.6.2</t>
  </si>
  <si>
    <t>Phản ánh, kiến nghị được tiếp nhận, xử lý và công khai kết quả xử lý đúng thời gian quy định: 0,75</t>
  </si>
  <si>
    <t>Phản ánh, kiến nghị được tiếp nhận, xử lý và công khai kết quả xử lý quá thời gian quy định: 0,25</t>
  </si>
  <si>
    <t xml:space="preserve">Phản ánh, kiến nghị không xử lý: 0 </t>
  </si>
  <si>
    <t xml:space="preserve">Báo cáo định kỳ quý, năm và đột xuất về kiểm soát TTHC </t>
  </si>
  <si>
    <t>Báo cáo đầy đủ và đúng quy định về thời gian, nội dung và các biểu mẫu: 0.75</t>
  </si>
  <si>
    <t>Có báo cáo nhưng quá thời gian quy định hoặc nội dung và các biểu mẫu báo cáo không đầy đủ: 0,5</t>
  </si>
  <si>
    <t xml:space="preserve">Không có báo cáo: 0 </t>
  </si>
  <si>
    <t xml:space="preserve">CẢI CÁCH TỔ CHỨC BỘ MÁY </t>
  </si>
  <si>
    <t>4.1</t>
  </si>
  <si>
    <t>Thực hiện chỉ đạo của tỉnh và hướng dẫn của các bộ, ngành về tổ chức bộ máy, chức năng, nhiệm vụ và công tác cán bộ.</t>
  </si>
  <si>
    <t>4.1.1</t>
  </si>
  <si>
    <t>Cơ cấu tổ chức bộ máy của cơ quan, đơn vị  và các đơn vị trực thuộc đảm bảo đúng quy định; được sắp xếp kịp thời</t>
  </si>
  <si>
    <t>Thực hiện không đúng quy định, không kịp thời: 0</t>
  </si>
  <si>
    <t>4.1.2</t>
  </si>
  <si>
    <t>Thực hiện quy định về cơ cấu số lượng lãnh đạo đơn vị, số lượng lãnh đạo các phòng chuyên môn thuộc huyện</t>
  </si>
  <si>
    <t>Thực hiện không đúng quy định: 0</t>
  </si>
  <si>
    <t>4.1.3</t>
  </si>
  <si>
    <t>Thực hiện quy định về cơ cấu số lượng lãnh đạo đơn vị sự nghiệp trực thuộc, số lượng lãnh đạo cấp phòng thuộc các đơn vị sự nghiệp trực thuộc</t>
  </si>
  <si>
    <t>4.1.4.</t>
  </si>
  <si>
    <t>Quy định chức năng, nhiệm vụ của các phòng, ban chuyên môn và đơn vị trực thuộc đảm bảo đúng quy định, không chồng chéo, trùng lắp</t>
  </si>
  <si>
    <t>Không đảm bảo quy định, có chồng chéo, trùng lắp giữa các phòng, ban, đơn vị trực thuộc: 0</t>
  </si>
  <si>
    <t>4.2</t>
  </si>
  <si>
    <t>Sử dụng biên chế (bao gồm các đơn vị trực thuộc) được cấp có thẩm quyền giao</t>
  </si>
  <si>
    <t>Sử dụng biên chế không đảm bảo quy định: 0</t>
  </si>
  <si>
    <t>4.3</t>
  </si>
  <si>
    <t>Mức độ hoàn thành kế hoạch tinh giản biên chế trong năm</t>
  </si>
  <si>
    <t>Hoàn thành dưới 85% kế hoạch: 0</t>
  </si>
  <si>
    <t>4.4</t>
  </si>
  <si>
    <t>Việc tổ chức khắc phục, xử lý các vấn đề được phát hiện sau thanh tra, kiểm tra của các cơ quan có thẩm quyền hoặc sau tự kiểm tra về phân cấp</t>
  </si>
  <si>
    <t>Từ 80-dưới 100% vấn đề được xử lý hoặc kiến nghị xử lý: 1</t>
  </si>
  <si>
    <t>Dưới 80% vấn đề phát hiện được xử lý hoặc kiến nghị xử lý: 0</t>
  </si>
  <si>
    <t>CẢI CÁCH CHẾ ĐỘ CÔNG VỤ</t>
  </si>
  <si>
    <t>5.1</t>
  </si>
  <si>
    <t>Thực hiện cơ cấu công chức, viên chức theo vị trí việc làm</t>
  </si>
  <si>
    <t>5.1.1</t>
  </si>
  <si>
    <t>Xây dựng đề án vị trí việc làm trình cấp có thẩm quyền phê duyệt và phê duyệt đề án vị trí việc làm của các đơn vị thuộc thẩm quyền theo quy định</t>
  </si>
  <si>
    <t>Đã xây dựng đề án vị trí việc làm trình cấp có thẩm quyền phê duyệt và phê duyệt đề án vị trí việc làm của các đơn vị thuộc thẩm quyền theo quy định nhưng chưa đầy đủ, kịp thời: 0,5</t>
  </si>
  <si>
    <t>Chưa xây dựng: 0</t>
  </si>
  <si>
    <t>5.1.2</t>
  </si>
  <si>
    <t>Tỷ lệ phòng, ban và tương đương trong tổ chức hành chính thực hiện đúng cơ cấu ngạch công chức theo vị trí việc làm được phê duyệt</t>
  </si>
  <si>
    <t>Dưới 60% số phòng, ban và tương đương thực hiện đúng: 0</t>
  </si>
  <si>
    <t>5.1.3</t>
  </si>
  <si>
    <t>Tỷ lệ đơn vị sự nghiệp công lập trực thuộc thực hiện đúng cơ cấu chức danh nghề nghiệp viên chức theo vị trí việc làm được phê duyệt</t>
  </si>
  <si>
    <t>Dưới 60% số đơn vị sự nghiệp công lập trực thuộc thực hiện đúng: 0</t>
  </si>
  <si>
    <t>5.2</t>
  </si>
  <si>
    <t>Thực hiện quy định về tuyển dụng công chức cấp xã và viên chức tại đơn vị sự nghiệp công lập trực thuộc cấp huyện</t>
  </si>
  <si>
    <t>Không thực hiện đúng quy định: 0</t>
  </si>
  <si>
    <t>Thực hiện quy định về bổ nhiệm/bổ nhiệm lại vị trí lãnh đạo tại đơn vị và các đơn vị trực thuộc</t>
  </si>
  <si>
    <t>Thực hiện bổ nhiệm/bổ nhiệm lại không đúng quy định: 0</t>
  </si>
  <si>
    <t>5.4</t>
  </si>
  <si>
    <t>Thực hiện quy định về đánh giá, phân loại cán bộ, công chức, viên chức</t>
  </si>
  <si>
    <t>Thực hiện chế độ, chính sách đối với cán bộ, công chức, viên chức của đơn vị</t>
  </si>
  <si>
    <t>Đúng quy định: 1,0</t>
  </si>
  <si>
    <t>Đúng quy đinh nhưng chưa kịp thời: 0,5</t>
  </si>
  <si>
    <t>Không đúng quy định: 0</t>
  </si>
  <si>
    <t>Thực hiện chuyển đổi vị trí công tác theo quy định (bao gồm cả công chức cấp xã)</t>
  </si>
  <si>
    <t>Chưa ban hành kế hoạch hoặc ban hành kế hoạch nhưng thực hiện chuyển đổi dưới 60% kế hoạch: 0</t>
  </si>
  <si>
    <t>Mức độ hoàn thành kế hoạch đào tạo, bồi dưỡng cán bộ, công chức, viên chức của đơn vị</t>
  </si>
  <si>
    <t>5.8</t>
  </si>
  <si>
    <t>Kỷ luật, kỷ cương hành chính, văn hóa công vụ</t>
  </si>
  <si>
    <t>5.8.1</t>
  </si>
  <si>
    <t>Thực hiện tự kiểm tra đột xuất kỷ luật, kỷ cương hành chính, văn hóa công vụ (không lồng ghép với các cuộc kiểm tra khác)</t>
  </si>
  <si>
    <t>Có triển khai, phát hiện và xử lý kịp thời, đúng quy định từ dưới 3 vấn đề hoặc không phát hiện vấn đề cần xử lý: 0,5</t>
  </si>
  <si>
    <t>Không triển khai: 0</t>
  </si>
  <si>
    <t>5.8.2</t>
  </si>
  <si>
    <t>Thực hiện kỷ luật, kỷ cương hành chính, văn hóa công vụ do cấp trên chỉ ra</t>
  </si>
  <si>
    <t>5.8.2.1</t>
  </si>
  <si>
    <t>5.8.2.2</t>
  </si>
  <si>
    <t xml:space="preserve">Trong năm KHÔNG CÓ cán bộ, công chức, viên chức thuộc đơn vị bị kiểm điểm, xem xét xử lý kỷ luật hoặc bị kỷ luật (do cấp trên chỉ ra): 1 </t>
  </si>
  <si>
    <t xml:space="preserve">Trong năm CÓ cán bộ, công chức, viên chức thuộc đơn vị bị kiểm điểm, xem xét xử lý kỷ luật hoặc bị kỷ luật (do cấp trên chỉ ra): 0 </t>
  </si>
  <si>
    <t>Tỷ lệ đạt chuẩn của cán bộ, công chức cấp xã</t>
  </si>
  <si>
    <t>Dưới 90% cán bộ, công chức cấp xã đạt chuẩn: 0</t>
  </si>
  <si>
    <t>Cập nhật thông tin cán bộ, công chức, viên chức vào phần mềm quản lý CBCCVC của tỉnh</t>
  </si>
  <si>
    <t>Đầy đủ và đúng quy định: 0,5</t>
  </si>
  <si>
    <t>Hồ sơ CBCCVC</t>
  </si>
  <si>
    <t>Thực hiện đầy đủ, đúng quy định: 0,5</t>
  </si>
  <si>
    <t>5.12</t>
  </si>
  <si>
    <t>Báo cáo về lĩnh vực CCVC (định kỳ, đột xuất)</t>
  </si>
  <si>
    <t>Đầy đủ, đúng quy định, kịp thời: 0,5</t>
  </si>
  <si>
    <t>Đầy đủ, đúng quy định nhưng chưa kịp thời: 0,25</t>
  </si>
  <si>
    <t>Không đầy đủ hoặc không đúng quy định: 0</t>
  </si>
  <si>
    <t>CẢI CÁCH TÀI CHÍNH CÔNG</t>
  </si>
  <si>
    <t>6.1</t>
  </si>
  <si>
    <t>Thực hiện giải ngân kế hoạch vốn đầu tư ngân sách nhà nước (NSNN)</t>
  </si>
  <si>
    <t>6.2</t>
  </si>
  <si>
    <t>Tổ chức thực hiện các kiến nghị sau thanh tra, kiểm tra, kiểm toán nhà nước về tài chính, ngân sách</t>
  </si>
  <si>
    <t>Lập dự toán, phân bổ dự toán, quyết toán ngân sách và công khai tài chính</t>
  </si>
  <si>
    <t>6.3.1</t>
  </si>
  <si>
    <t>Lập và nộp dự toán năm</t>
  </si>
  <si>
    <t>Nộp kịp thời, đầy đủ mẫu biểu theo quy định, có thuyết minh đầy đủ, chi tiết: 0,5</t>
  </si>
  <si>
    <t>Nộp đầy đủ mẫu biểu theo quy định nhưng không kịp thời hoặc nộp kịp thời nhưng không đầy đủ mẫu biểu theo quy định: 0,25</t>
  </si>
  <si>
    <t>Nộp không kịp thời, không đầy đủ mẫu biểu theo quy định: 0</t>
  </si>
  <si>
    <t>6.3.2</t>
  </si>
  <si>
    <t>Phân bổ dự toán</t>
  </si>
  <si>
    <t>Phân bổ dự toán đúng quy định nhưng không kịp thời hoặc phân bổ dự toán  kịp thời nhưng không đúng quy định: 0,25</t>
  </si>
  <si>
    <t>6.3.3</t>
  </si>
  <si>
    <t>Công tác quyết toán ngân sách năm</t>
  </si>
  <si>
    <t>6.3.3.1</t>
  </si>
  <si>
    <t>Lập và nộp Báo cáo quyết toán năm</t>
  </si>
  <si>
    <t>Nộp kịp thời, đầy đủ mẫu biểu theo quy định: 0,5</t>
  </si>
  <si>
    <t>Nộp không kịp thời hoặc không đầy đủ mẫu biểu theo quy định: 0</t>
  </si>
  <si>
    <t>6.3.3.2</t>
  </si>
  <si>
    <t>Thông báo xét duyệt, thẩm định quyết toán năm</t>
  </si>
  <si>
    <t>Thông báo đầy đủ mẫu biểu, hoàn thành trước ngày 31/8: 0,5</t>
  </si>
  <si>
    <t>Thông báo không đầy đủ mẫu biểu hoặc không hoàn thành trước ngày 31/8: 0</t>
  </si>
  <si>
    <t>6.3.4</t>
  </si>
  <si>
    <t>Công khai tài chính</t>
  </si>
  <si>
    <t>Công khai nhưng chưa đảm bảo quy định: 0,5</t>
  </si>
  <si>
    <t>Không công khai: 0</t>
  </si>
  <si>
    <t>6.4</t>
  </si>
  <si>
    <t>Xây dựng Quy chế chi tiêu nội bộ, Quy chế quản lý sử dụng tài sản công</t>
  </si>
  <si>
    <t>Có ban hành nhưng chưa đầy đủ theo quy định: 0,25</t>
  </si>
  <si>
    <t>Chưa ban hành: 0</t>
  </si>
  <si>
    <t>Kiểm tra việc thực hiện các quy định về quản lý tài sản công</t>
  </si>
  <si>
    <t>Có kiểm tra: 0,5</t>
  </si>
  <si>
    <t>Thực hiện quy định về việc sử dụng kinh phí nguồn từ NSNN</t>
  </si>
  <si>
    <t>Thực hiện cơ chế tự chủ tại các đơn vị sự nghiệp công lập (SNCL)</t>
  </si>
  <si>
    <t>6.7.1</t>
  </si>
  <si>
    <t>Số đơn vị không tăng so với năm trước: 0</t>
  </si>
  <si>
    <t>6.7.2</t>
  </si>
  <si>
    <t>Số đơn vị tăng so với năm trước: 0,25</t>
  </si>
  <si>
    <t>6.7.3</t>
  </si>
  <si>
    <t>Thực hiện quy định về sử dụng các nguồn tài chính tại các đơn vị SNCL</t>
  </si>
  <si>
    <t>Không có sai phạm được phát hiện trong năm đánh giá: 0,5</t>
  </si>
  <si>
    <t>Có sai phạm được phát hiện trong năm đánh giá: 0</t>
  </si>
  <si>
    <t>6.7.4</t>
  </si>
  <si>
    <t>Thực hiện quy định về phân phối kết quả tài chính tại các đơn vị SNCL</t>
  </si>
  <si>
    <t>Đúng quy định: 0,5</t>
  </si>
  <si>
    <t>6.7.5</t>
  </si>
  <si>
    <t>Đạt tỷ lệ từ 5% trở lên: 0,5</t>
  </si>
  <si>
    <t>Đạt tỷ lệ từ trên 0% đến dưới 5%: 0,25</t>
  </si>
  <si>
    <t>Không giảm chi: 0</t>
  </si>
  <si>
    <t>6.8</t>
  </si>
  <si>
    <t>Chế độ báo cáo</t>
  </si>
  <si>
    <t>Không nộp báo cáo: 0</t>
  </si>
  <si>
    <t>7</t>
  </si>
  <si>
    <t>XÂY DỰNG, PHÁT TRIỂN CHÍNH QUYỀN ĐIỆN TỬ, CHÍNH QUYỀN SỐ</t>
  </si>
  <si>
    <t>7.1</t>
  </si>
  <si>
    <t>Hiện đại hóa nền hành chính</t>
  </si>
  <si>
    <t>7.1.1</t>
  </si>
  <si>
    <t>Ứng dụng công nghệ thông tin (CNTT) của cơ quan, đơn vị</t>
  </si>
  <si>
    <t>7.1.1.1</t>
  </si>
  <si>
    <t>Tỷ lệ tác nghiệp trên văn bản số (điện tử) trong nội bộ cơ quan (trừ các văn bản mật)</t>
  </si>
  <si>
    <t>90% đến dưới 100% văn bản đến và đi được tác nghiệp hoàn toàn trên văn bản số (tiếp nhận, giao thụ lý, dự thảo và trình duyệt): 0,5</t>
  </si>
  <si>
    <t>80% đến dưới 90% văn bản đến và đi được tác nghiệp hoàn toàn trên văn bản số (tiếp nhận, giao thụ lý, dự thảo và trình duyệt): 0,25</t>
  </si>
  <si>
    <t>Dưới 80% văn bản đến và đi được tác nghiệp hoàn toàn trên văn bản số (tiếp nhận, giao thụ lý, dự thảo và trình duyệt): 0</t>
  </si>
  <si>
    <t>7.1.1.2</t>
  </si>
  <si>
    <t>Tỷ lệ văn bản đi được ký số và ban hành văn bản số (văn bản điện tử) gửi đến các cơ quan, đơn vị (trừ các văn bản mật)</t>
  </si>
  <si>
    <t>90% - dưới 100% văn bản đi được ký số và ban hành văn bản số (điện tử) đúng quy định: 0,5</t>
  </si>
  <si>
    <t>80% - dưới 90% văn bản đi được ký số và ban hành văn bản số đúng quy định: 0,25</t>
  </si>
  <si>
    <t>7.1.1.3</t>
  </si>
  <si>
    <t>Tỷ lệ hồ sơ công việc phát sinh trong năm được lưu trữ, quản lý dưới dạng hồ sơ điện tử đúng theo quy định hiện hành</t>
  </si>
  <si>
    <t>Từ 30% - dưới 50% hồ sơ công việc: 0,25</t>
  </si>
  <si>
    <t>Dưới 30% hồ sơ công việc: 0</t>
  </si>
  <si>
    <t>7.1.1.4</t>
  </si>
  <si>
    <t>Chất lượng cổng TTĐT (chấm điểm theo quy định của UBND tỉnh)</t>
  </si>
  <si>
    <t>Dưới 70%: 0</t>
  </si>
  <si>
    <t>7.1.1.5</t>
  </si>
  <si>
    <t>Báo cáo định kỳ 6 tháng, năm về kết quả ứng dụng CNTT (2 báo cáo).</t>
  </si>
  <si>
    <t>Đảm bảo quy định cả 2 báo cáo (thời gian và nội dung): 0,5</t>
  </si>
  <si>
    <t>Không đảm bảo quy định (1 trong 2 báo cáo): 0</t>
  </si>
  <si>
    <t>7.1.1.6</t>
  </si>
  <si>
    <t>Kết quả phát triển chính quyền số theo bộ tiêu chí đánh giá được UBND tỉnh ban hành tại Quyết định số 2853/QĐ-UBND ngày 11/8/2021</t>
  </si>
  <si>
    <t>7.1.2</t>
  </si>
  <si>
    <t xml:space="preserve"> Cung cấp dịch vụ công trực tuyến</t>
  </si>
  <si>
    <t>7.1.2.1</t>
  </si>
  <si>
    <t>Tỷ lệ số TTHC được triển khai dịch vụ công trực tuyến mức độ 3</t>
  </si>
  <si>
    <t>Đạt tỷ lệ 90% - dưới 100% theo quy định hàng năm của tỉnh: 0,25</t>
  </si>
  <si>
    <t>7.1.2.2</t>
  </si>
  <si>
    <t>Tỷ lệ số TTHC cung cấp trực tuyến mức độ 3 có phát sinh hồ sơ</t>
  </si>
  <si>
    <t>Từ 50% số TTHC trở lên: 0,5</t>
  </si>
  <si>
    <t>7.1.2.3</t>
  </si>
  <si>
    <t>Tỷ lệ số hồ sơ TTHC được tiếp nhận và giải quyết qua DVC TT mức độ 3</t>
  </si>
  <si>
    <t>7.1.2.4</t>
  </si>
  <si>
    <t>Tỷ lệ số TTHC được triển khai dịch vụ công trực tuyến mức độ 4</t>
  </si>
  <si>
    <t>7.1.2.5</t>
  </si>
  <si>
    <t>Tỷ lệ số TTHC cung cấp trực tuyến mức độ 4 có phát sinh hồ sơ</t>
  </si>
  <si>
    <t>7.1.2.6</t>
  </si>
  <si>
    <t>Tỷ lệ số hồ sơ TTHC được tiếp nhận và giải quyết qua DVC TT mức độ 4</t>
  </si>
  <si>
    <t>Từ 30% số hồ sơ TTHC trở lên: 0.5</t>
  </si>
  <si>
    <t>7.1.3</t>
  </si>
  <si>
    <t>Thực hiện tiếp nhận hồ sơ, trả kết quả giải quyết TTHC qua dịch vụ bưu chính công ích (BCCI)</t>
  </si>
  <si>
    <t>7.1.3.1</t>
  </si>
  <si>
    <t>Tỷ lệ TTHC đã triển khai có phát sinh hồ sơ tiếp nhận/trả kết quả giải quyết qua dịch vụ BCCI</t>
  </si>
  <si>
    <t>Từ 50%  số TTHC trở lên có phát sinh hồ sơ: 0,5</t>
  </si>
  <si>
    <t>Dưới 50% số TTHC có phát sinh hồ sơ: 0</t>
  </si>
  <si>
    <t>7.1.3.2</t>
  </si>
  <si>
    <t>Tỷ lệ số hồ sơ TTHC được tiếp nhận qua dịch vụ BCCI</t>
  </si>
  <si>
    <t>Từ 40% hồ sơ TTHC trở lên: 0,5</t>
  </si>
  <si>
    <t>Từ 10% - dưới 40% hồ sơ TTHC: 0,25</t>
  </si>
  <si>
    <t>7.1.3.3</t>
  </si>
  <si>
    <t>Tỷ lệ kết quả giải quyết TTHC được trả qua dịch vụ BCCI</t>
  </si>
  <si>
    <t>Từ 50% số hồ sơ TTHC trở lên: 0,5</t>
  </si>
  <si>
    <t>Từ 20% - dưới 50% số hồ sơ TTHC: 0,25</t>
  </si>
  <si>
    <t>Dưới  20% số hồ sơ TTHC: 0</t>
  </si>
  <si>
    <t>7.2</t>
  </si>
  <si>
    <t>Áp dụng Hệ thống quản lý chất lượng ISO (ISO 9001) theo quy định</t>
  </si>
  <si>
    <t>7.2.1</t>
  </si>
  <si>
    <t xml:space="preserve">Công tác chỉ đạo và thực hiện chế độ báo cáo về xây dựng, áp dụng, duy trì và cải tiến HTQLCL theo TCVN ISO 9001:2015 </t>
  </si>
  <si>
    <t>Có thực hiện nhưng chưa đầy đủ, kịp thời: 0,25</t>
  </si>
  <si>
    <t xml:space="preserve">Không thực hiệm: 0 </t>
  </si>
  <si>
    <t>7.2.2</t>
  </si>
  <si>
    <t xml:space="preserve">Mức độ áp dụng hệ thống quản lý chất lượng theo TCVN ISO 9001:2015 tại UBND cấp xã </t>
  </si>
  <si>
    <t>Dưới 50% đơn vị đạt 80% tổng điểm tiêu chí 7.2 - Bộ tiêu chí xác định chỉ số CCHC cấp xã: 0</t>
  </si>
  <si>
    <t>7.2.3</t>
  </si>
  <si>
    <t>Ban hành, áp dụng các quy trình nội bộ giải quyết công việc chuyên môn và điều hành tác nghiệp tại đơn vị (không liên quan đến giải quyết TTHC)</t>
  </si>
  <si>
    <t xml:space="preserve">Ban hành, áp dụng từ 5 đến dưới 10 quy trình: 0,25 </t>
  </si>
  <si>
    <t>Ban hành, áp dụng dưới 5 quy trình : 0</t>
  </si>
  <si>
    <t>7.2.4</t>
  </si>
  <si>
    <r>
      <t xml:space="preserve">Đánh giá mức độ áp dụng các quy trình nội bộ giải quyết công việc chuyên môn, điều hành tác nghiệp và quy trình/hướng dẫn hệ thống tại đơn vị </t>
    </r>
    <r>
      <rPr>
        <b/>
        <i/>
        <sz val="13"/>
        <rFont val="Times New Roman"/>
        <family val="1"/>
      </rPr>
      <t>(thông qua bốc mẫu hồ sơ tại chỗ)</t>
    </r>
  </si>
  <si>
    <t>Đáp ứng dưới 70% theo quy trình/ hướng dẫn đã ban hành: 0</t>
  </si>
  <si>
    <t>7.2.5</t>
  </si>
  <si>
    <r>
      <t xml:space="preserve">Đánh giá mức độ áp dụng các quy trình nội bộ giải quyết thủ tục hành chính </t>
    </r>
    <r>
      <rPr>
        <b/>
        <i/>
        <sz val="13"/>
        <rFont val="Times New Roman"/>
        <family val="1"/>
      </rPr>
      <t>(thông qua kết quả theo dõi trên phần mềm dịch vụ công trực tuyến, bốc mẫu hồ sơ tại chỗ và ở các đơn vị trực thuộc)</t>
    </r>
  </si>
  <si>
    <t>Đáp ứng dưới 70% theo quy trình đã công bố: 0</t>
  </si>
  <si>
    <t>7.2.6</t>
  </si>
  <si>
    <t>Đánh giá việc tuân thủ quy trình điện tử giải quyết TTHC trên trang dichvucong.hatinh.gov.vn của tỉnh (thông qua kiểm tra trực tiếp trên hệ thống)</t>
  </si>
  <si>
    <t>Đáp ứng dưới 50% quy trình, có file đính kèm kết quả: 0</t>
  </si>
  <si>
    <t>7.2.7</t>
  </si>
  <si>
    <r>
      <t xml:space="preserve">Việc sắp xếp và lưu trữ tài liệu hồ sơ theo quy định  </t>
    </r>
    <r>
      <rPr>
        <b/>
        <i/>
        <sz val="13"/>
        <rFont val="Times New Roman"/>
        <family val="1"/>
      </rPr>
      <t>(Thông qua bốc mẫu hồ sơ tại các phòng, bộ phận để đánh giá)</t>
    </r>
  </si>
  <si>
    <t>Dưới 70% hồ sơ, tài liệu được sắp xếp, lưu trữ theo quy định: 0</t>
  </si>
  <si>
    <t>8</t>
  </si>
  <si>
    <t>TÁC ĐỘNG CỦA CẢI CÁCH ĐẾN SỰ PHÁT TRIỂN KINH TẾ - XÃ HỘI CỦA ĐỊA PHƯƠNG</t>
  </si>
  <si>
    <t>8.1</t>
  </si>
  <si>
    <t>Mức độ thu hút đầu tư</t>
  </si>
  <si>
    <t>8.2</t>
  </si>
  <si>
    <t xml:space="preserve">Thực hiện thu ngân sách theo kế hoạch được tỉnh giao </t>
  </si>
  <si>
    <t>Đạt chỉ tiêu được giao từ 95% đến dưới 100%, nhưng các khoản thu trừ tiền Sử dụng đất đạt từ 100% trở lên: 0,25 điểm.</t>
  </si>
  <si>
    <t>Không hoàn thành chỉ tiêu được giao dưới 95% hoặc đạt chỉ tiêu được giao từ 95% đến dưới 100%, nhưng các khoản thu trừ tiền Sử dụng đất đạt dưới 100%: 0 điểm.</t>
  </si>
  <si>
    <t>8.3</t>
  </si>
  <si>
    <t>Mức độ phát triển doanh nghiệp của huyện/ thành phố/thị xã</t>
  </si>
  <si>
    <t>8.3.1</t>
  </si>
  <si>
    <t>Tỷ lệ doanh nghiệp thành lập mới trong năm</t>
  </si>
  <si>
    <t>Tăng từ 20% trở lên so với năm trước liền kề: 0,5 điểm</t>
  </si>
  <si>
    <t>8.3.2</t>
  </si>
  <si>
    <t>Tỷ lệ đóng góp của doanh nghiệp, Hợp tác xã vào thu ngân sách của huyện/thành phố/thị xã (đóng góp từ thuế, phí, lệ phí)</t>
  </si>
  <si>
    <t>Đạt KH giao từ 100% trở lên: 0,5</t>
  </si>
  <si>
    <t>Mức độ thực hiện các chỉ tiêu phát triển KT-XH do HĐND huyện giao</t>
  </si>
  <si>
    <t>100% chỉ tiêu đạt và vượt: 1</t>
  </si>
  <si>
    <t>Từ 90% - dưới 100% chỉ tiêu đạt và vượt: 0,5</t>
  </si>
  <si>
    <t>Dưới 90% chỉ tiêu đạt và vượt: 0</t>
  </si>
  <si>
    <t>9</t>
  </si>
  <si>
    <t>TỔNG ĐIỂM</t>
  </si>
  <si>
    <t>Điểm
tự đánh giá</t>
  </si>
  <si>
    <t>Điểm thẩm định</t>
  </si>
  <si>
    <t>Ghi chú/Tài liệu kiểm chứng (ghi số ký hiệu, trích yếu văn bản)</t>
  </si>
  <si>
    <t>Trong năm KHÔNG CÓ văn bản phê bình của cấp trên: 0,5</t>
  </si>
  <si>
    <t>Trong năm CÓ văn bản phê bình của cấp trên: 0</t>
  </si>
  <si>
    <t>5.8.2.3</t>
  </si>
  <si>
    <t>Thực hiện quy định về văn hóa công vụ tại đơn vị</t>
  </si>
  <si>
    <t>Báo cáo đầy đủ số lượng, chính xác về số liệu, nội dung và thời hạn theo quy định: 0,5</t>
  </si>
  <si>
    <t>Tuyên truyền nội dung CCHC thông qua các hình thức sau:  thông qua các hội nghị tập huấn chuyên đề CCHC, các cuộc họp giao ban, hội nghị sơ kết, tổng kết; trên Cổng (Trang) thông tin điện tử của đơn vị; trên Đài PTTH tỉnh hoặc cấp huyện - nếu có: 0,5</t>
  </si>
  <si>
    <t>Tuyên truyền nội dung CCHC thông qua các hình thức khác (tổ chức cuộc thi tìm hiều về CCHC; tọa đàm về CCHC; sân khấu hóa hoặc các hình thức tuyên truyền mới, sáng tạo khác…): 0,25</t>
  </si>
  <si>
    <t>Thực hiện không đầy đủ, kịp thời hoặc không đảm bảo chất lượng hoặc không tổ chức thực hiện: 0</t>
  </si>
  <si>
    <t>Chất lượng của văn bản QPPL do cơ quan ban hành, tham mưu ban hành (nếu trong năm  không ban hành văn bản QPPL thì không chấm điểm tiêu chí này - không tính cả tử và mẫu số)</t>
  </si>
  <si>
    <t>Thực hiện quy trình xây dựng và ban hành VBQPPL (nếu trong năm không ban hành văn bản QPPL thì không chấm điểm tiêu chí này - không tính cả tử và mẫu số)</t>
  </si>
  <si>
    <t>Xử lý kết quả rà soát (nếu thông qua rà soát không có nội dung phải xử lý thì chấm điểm tối đa)</t>
  </si>
  <si>
    <t>Xử lý kết quả theo dõi thi hành pháp luật (trường hợp không có văn bản phải xử lý thì chấm điểm tối đa)</t>
  </si>
  <si>
    <t>Thực hiện số hóa TTHC và đính kèm trên trên Cổng thông tin DVC trực tuyến của đơn vị đạt tỷ lệ từ 20% số hồ sơ TTHC trở lên: 0,75</t>
  </si>
  <si>
    <t>Số lượng lãnh đạo đơn vị đảm bảo đúng quy định: 1</t>
  </si>
  <si>
    <t>Số lượng lãnh đạo phòng thuộc đơn vị đảm bảo đúng quy định: 1</t>
  </si>
  <si>
    <t>Đảm bảo đúng quy định, không chồng chéo, trùng lắp: 1</t>
  </si>
  <si>
    <t>Đảm bảo theo quy định: 1</t>
  </si>
  <si>
    <t>100% vấn đề phát hiện được xử lý hoặc kiến nghị xử lý: 2</t>
  </si>
  <si>
    <t>Đã xây dựng đề án vị trí việc làm trình cấp có thẩm quyền phê duyệt và phê duyệt đề án vị trí việc làm của các đơn vị thuộc thẩm quyền theo quy định đầy đủ, kịp thời: 1</t>
  </si>
  <si>
    <t>Thực hiện đúng quy định về tuyển dụng và đảm bảo thời gian theo yêu cầu của tỉnh: 2</t>
  </si>
  <si>
    <t>Thực hiện đúng quy định về tuyển dụng nhưng chưa kịp thời: 1</t>
  </si>
  <si>
    <t>Thực hiện bổ nhiệm/bổ nhiệm lại đúng quy định: 1</t>
  </si>
  <si>
    <t>Thực hiện đúng quy định: 1</t>
  </si>
  <si>
    <t>Có triển khai, phát hiện và xử lý kịp thời, đúng quy định từ 3 vấn đề trở lên: 1</t>
  </si>
  <si>
    <t>Phân bổ dự toán kịp thời, đúng quy định: 0,5</t>
  </si>
  <si>
    <t>Phân bổ dự toán không kịp thời, không đúng quy định: 0</t>
  </si>
  <si>
    <t>Công khai đúng quy định: 1</t>
  </si>
  <si>
    <t>Ban hành đầy đủ theo quy định: 0,5</t>
  </si>
  <si>
    <t>Không kiểm tra: 0</t>
  </si>
  <si>
    <t>Không có sai phạm được phát hiện trong năm đánh giá: 1</t>
  </si>
  <si>
    <r>
      <t>Số đơn vị sự nghiệp công lập tự đảm bảo chi thường xuyên (c</t>
    </r>
    <r>
      <rPr>
        <i/>
        <sz val="13"/>
        <rFont val="Times New Roman"/>
        <family val="1"/>
      </rPr>
      <t>hỉ tính đơn vị giao mới, không tính đơn vị giao lại)</t>
    </r>
  </si>
  <si>
    <r>
      <t xml:space="preserve">Số đơn vị sự nghiệp công lập tự đảm bảo một phần chi thường xuyên </t>
    </r>
    <r>
      <rPr>
        <i/>
        <sz val="13"/>
        <rFont val="Times New Roman"/>
        <family val="1"/>
      </rPr>
      <t>(chỉ tính đơn vị giao mới, không tính đơn vị giao lại)</t>
    </r>
  </si>
  <si>
    <t>100% văn bản đến và đi được tác nghiệp hoàn toàn trên văn bản số (tiếp nhận, giao thụ lý, dự thảo và trình duyệt): 1</t>
  </si>
  <si>
    <t>100% văn bản đi được ký số và ban hành văn bản số  đúng quy định: 1</t>
  </si>
  <si>
    <t>Dưới 80% văn bản đi được ký số và ban hành văn bản số đúng quy định: 0</t>
  </si>
  <si>
    <t>Từ 50% hồ sơ công việc trở lên: 0,5</t>
  </si>
  <si>
    <t>Đạt dưới 90% theo quy định hàng năm của tỉnh: 0</t>
  </si>
  <si>
    <t>Từ 30% số hồ sơ TTHC trở lên: 0,5</t>
  </si>
  <si>
    <t>Đạt tỷ lệ 100% theo quy định hàng năm của tỉnh: 0,5</t>
  </si>
  <si>
    <t>Dưới 10% số hồ sơ TTHC: 0</t>
  </si>
  <si>
    <t>Tuân thủ theo quy trình, có file kết quả gắn kèm: 1</t>
  </si>
  <si>
    <t>Đáp ứng từ 90% -&lt;100% theo quy trình đã công bố: 1</t>
  </si>
  <si>
    <t xml:space="preserve">Từ 10 dự án trở lên hoặc Tổng mức đầu tư các dự án trên 200 tỷ : 1 </t>
  </si>
  <si>
    <t xml:space="preserve">Từ  5  - 10 dự án hoặc Tổng mức đầu tư các dự án 100 - 200 tỷ : 0,75 </t>
  </si>
  <si>
    <t xml:space="preserve">Dưới 2 dự án hoặc Tổng mức đầu tư các dự án &lt; 40 tỷ:  0 </t>
  </si>
  <si>
    <t xml:space="preserve">Đạt 100% hoặc vượt chỉ tiêu được giao đến dưới 102%: 0,5 </t>
  </si>
  <si>
    <t xml:space="preserve">Hoàn thành dưới 80% chỉ tiêu được giao: 0 </t>
  </si>
  <si>
    <t>Đạt chỉ tiêu từ 91 đến dưới 100% kế hoạch: 0,3 (có nguyên nhân khách quan và tổng thu ngân sách hoàn thành)</t>
  </si>
  <si>
    <t>Đạt chỉ tiêu từ 80% đến dưới 91% kế hoạch: 0,25 (có nguyên nhân khách quan và tổng thu ngân sách hoàn thành)</t>
  </si>
  <si>
    <t>Đảm bảo từ 70% - &lt;90% hồ sơ, tài liệu được sắp xếp, lưu trữ theo quy định: 0,25</t>
  </si>
  <si>
    <t xml:space="preserve">Đảm bảo từ 90% hồ sơ, tài liệu trở lên được sắp xếp, lưu trữ theo quy định: 0,5 </t>
  </si>
  <si>
    <t>Đáp ứng từ 50% -&lt; 80% theo quy trình, có file đính kèm kết quả: 0,5</t>
  </si>
  <si>
    <t>Đáp ứng từ 80% -&lt; 100% theo quy trình, có file đính kèm kết quả: 0,75</t>
  </si>
  <si>
    <t>Đáp ứng từ 70% -&lt; 80% theo quy trình đã công bố: 0,5</t>
  </si>
  <si>
    <t>Đáp ứng từ 80% -&lt; 90% theo quy trình đã công bố: 0,75</t>
  </si>
  <si>
    <t>Tuân thủ theo quy trình đã công bố: 1,25</t>
  </si>
  <si>
    <t>Đáp ứng từ 70% -&lt;90% theo quy trình/ hướng dẫn đã ban hành: 0,25</t>
  </si>
  <si>
    <t>Đáp ứng từ 90% -&lt; 100% theo quy trình/ hướng dẫn đã ban hành: 0,5</t>
  </si>
  <si>
    <t>Tuân thủ theo quy trình/ hướng dẫn đã ban hành: 0,75</t>
  </si>
  <si>
    <t xml:space="preserve">Ban hành, áp dụng trên 10 quy trình: 0,5 </t>
  </si>
  <si>
    <t>50% -&lt; 80% đơn vị đạt 80% tổng điểm tiêu chí 7.2 - Bộ tiêu chí xác định chỉ số CCHC cấp xã: 0,25</t>
  </si>
  <si>
    <t>80% - 100% đơn vị đạt 80% tổng điểm tiêu chí 7.2 - Bộ tiêu chí xác định chỉ số CCHC cấp xã : 0,5</t>
  </si>
  <si>
    <t xml:space="preserve">Thực hiện đầy đủ, kịp thời (tại UBND cấp huyện và UBND cấp xã): 0,5 </t>
  </si>
  <si>
    <t>Nộp chưa đầy đủ hoặc không kịp thời hoặc không đúng quy định: 0,25</t>
  </si>
  <si>
    <t>Nộp đầy đủ, kịp thời, đúng quy định: 0,5</t>
  </si>
  <si>
    <t>Điều tra, khảo sát tình hình thi hành pháp luật: 0,25</t>
  </si>
  <si>
    <t>Theo dõi kết quả xử lý sau kiểm tra: 0,25</t>
  </si>
  <si>
    <t>Tổ chức kiểm tra: 0,25</t>
  </si>
  <si>
    <t>Kiểm tra tình hình thi hành pháp luật: 0,5</t>
  </si>
  <si>
    <t>Thu thập thông tin về tình hình thi hành pháp luật: 0,25</t>
  </si>
  <si>
    <t>Tất cả văn bản đã xử  lý nhưng chưa có kết quả xử lý: 0,25</t>
  </si>
  <si>
    <t>Tất cả văn bản đã hoàn thành việc xử lý: 0,5</t>
  </si>
  <si>
    <t>Tổ chức thực hiện đầy đủ, đảm bảo chất lượng nhưng không kịp thời: 0,25</t>
  </si>
  <si>
    <t>Tổ chức thực hiện kịp thời, đầy đủ, đảm bảo chất lượng: 0,5</t>
  </si>
  <si>
    <t>Tổ chức thực hiện đầy đủ, đảm bảo chất lượng, đúng thời gian quy định: 0,25</t>
  </si>
  <si>
    <t>Tất cả các văn bản đã xử lý nhưng chưa hoàn thành: 0,5</t>
  </si>
  <si>
    <t>Tất cả các văn bản đã hoàn thành việc xử lý: 0,75</t>
  </si>
  <si>
    <t>Từ 80% đến dưới 100% văn bản có thực hiện kịp thời, đầy đủ và có nội dung góp ý chất lượng: 0,5</t>
  </si>
  <si>
    <t>100% văn bản  thực hiện kịp thời, đầy đủ và có nội dung góp ý chất lượng: 1,0</t>
  </si>
  <si>
    <t>100% văn bản  xây dựng đúng quy trình: 0,5</t>
  </si>
  <si>
    <t>100% văn bản đảm bảo tính hợp hiến, hợp pháp, khả thi: 1,0</t>
  </si>
  <si>
    <t>Hoàn thành từ 90% đến dưới 100%: 0,25</t>
  </si>
  <si>
    <t>Hoàn thành 100%: 0,5</t>
  </si>
  <si>
    <t>Có sáng kiến (giải pháp mới) cấp tỉnh hoặc Bộ, ngành Trung ương về CCHC (năm trước liền kề) mà không được Hội đồng thẩm định Chỉ số CCHC Trung ương công nhận: 1</t>
  </si>
  <si>
    <t xml:space="preserve">Tỷ lệ giảm chi trực tiếp từ ngân sách nhà nước đối với đơn vị sự nghiệp công lập so với dự toán giao cho đơn vị trong năm đầu của giai đoạn tự chủ tài chính được cơ quan có thẩm quyền giao </t>
  </si>
  <si>
    <t xml:space="preserve">Tự kiểm tra từ 70% -100% đơn vị trực thuộc: 1 </t>
  </si>
  <si>
    <t xml:space="preserve">Báo cáo không đầy đủ, chính xác một trong các yêu cầu về số liệu, số lượng, nội dung, thời hạn gửi báo cáo: mỗi báo cáo trừ 0,125 </t>
  </si>
  <si>
    <t>Tất cả số vấn đề tồn tại, hạn chế đã hoàn thành việc khắc phục: 1</t>
  </si>
  <si>
    <t>Thực hiện đúng quy định và kịp thời: 2</t>
  </si>
  <si>
    <t>Thực hiện đúng quy định nhưng không kịp thời: 1</t>
  </si>
  <si>
    <t>Đạt trên 90% điểm số: 2</t>
  </si>
  <si>
    <t>Thực hiện không đầy đủ hoặc không đúng quy định: 0</t>
  </si>
  <si>
    <t>Điểm đánh giá được tính theo công thức: (b/a)*0,75 + (c/a)*0,5
Trong đó:      
a là tổng số văn bản cần xử lý
b là số văn bản đã hoàn thành việc xử lý                                      
c là số văn bản đã xử lý nhưng chưa hoàn thành</t>
  </si>
  <si>
    <t>Điểm đánh giá được tính theo công thức: (b/a)*0,5 +  (c/a)*0,25. Trong đó:
a là tổng số văn bản cần xử lý
b là số văn bản đã hoàn thành việc xử lý
c số văn bản đã xử lý nhưng chưa hoàn thành</t>
  </si>
  <si>
    <t>Tổ chức thực hiện kịp thời 80% đến dưới 100% văn bản QPPL: 0,5</t>
  </si>
  <si>
    <t>Tổ chức thực hiện kịp thời dưới 80% văn bản QPPL: 0</t>
  </si>
  <si>
    <t>Tất cả văn bản đã hoàn thành xử lý hoặc kiến nghị xử lý kết quả TDTHPL theo thẩm quyền: 0,5</t>
  </si>
  <si>
    <t>Tất cả văn bản đã xử lý  hoặc kiến nghị xử lý nhưng chưa hoàn thành: 0,25</t>
  </si>
  <si>
    <t>Tất cả văn bản không xử lý hoặc không kiến nghị xử lý kết quả TDTHPL theo thẩm quyền: 0</t>
  </si>
  <si>
    <t>Đúng quy định: 1</t>
  </si>
  <si>
    <t>Chưa ban hành kế hoạch hoặc ban hành kế hoạch nhưng hoàn thành dưới 80% kế hoạch: 0</t>
  </si>
  <si>
    <t>Đúng quy định nhưng chưa đầy đủ: 0,25</t>
  </si>
  <si>
    <t>Từ 40% số TTHC trở lên: 0,5</t>
  </si>
  <si>
    <t>Tổ chức thực hiện kịp thời 100% văn bản QPPL: 1</t>
  </si>
  <si>
    <t xml:space="preserve">Hoàn thành đúng tiến độ từ 90% - dưới 100% số nhiệm vụ được giao trong năm thì điểm đánh giá được tính theo công thức: a*1,5/100%, trong đó a là tỷ lệ % hoàn thành </t>
  </si>
  <si>
    <t xml:space="preserve">Hoàn thành đúng tiến độ từ 80% - dưới 90% số nhiệm vụ được giao trong năm thì điểm đánh giá được tính theo công thức: a*1,0/90%, trong đó a là tỷ lệ % hoàn thành </t>
  </si>
  <si>
    <t>Hoàn thành từ 60% - dưới 80% số nhiệm vụ được giao theo tiến độ thì điểm đánh giá được tính theo công thức:a*0,5/80%, trong đó a là tỷ lệ % hoàn thành</t>
  </si>
  <si>
    <t xml:space="preserve">Hoàn thành từ 70% -100% thì điểm đánh giá được tính theo công thức: a*1/100%, trong đó a là: tỷ lệ % hoàn thành </t>
  </si>
  <si>
    <t xml:space="preserve">Thực hiện số hóa TTHC và đính kèm trên trên Cổng thông tin DVC trực tuyến của đơn vị đạt tỷ lệ dưới 20% số hồ sơ TTHC thì điểm đánh giá được tính theo công thức: a*0,5/100%, trong đó a là tỷ lệ % thực hiện </t>
  </si>
  <si>
    <t xml:space="preserve">Từ 98% - 100% số hồ sơ TTHC trong năm được giải quyết trước và đúng hạn thì điểm đánh giá được tính theo công thức: a*3/100%, trong đó a là tỷ lệ % hồ sơ trước và đúng hạn </t>
  </si>
  <si>
    <t xml:space="preserve">Từ 95% -  đến dưới 98% số hồ sơ TTHC trong năm được giải quyết trước và đúng hạn thì điểm đánh giá được tính theo công thức: a*1,5/100%, trong đó a là tỷ lệ % hồ sơ trước và đúng hạn </t>
  </si>
  <si>
    <t xml:space="preserve">Từ 99% - 100% số hồ sơ TTHC trong năm được giải quyết trước và đúng hạn thì điểm đánh giá được tính theo công thức: a*1,5/100%, trong đó a là tỷ lệ % hồ sơ trước và đúng hạn </t>
  </si>
  <si>
    <t xml:space="preserve">Từ 95% - dưới 99% số hồ sơ TTHC trong năm được giải quyết trước và đúng hạn được tính theo công thức: a*1/100%, trong đó a là tỷ lệ % hồ sơ trước và đúng hạn </t>
  </si>
  <si>
    <t>Hoàn thành từ 85% - 100% kế hoạch thì điểm đánh giá được tính theo công thức: a*1/100%, trong đó a là tỷ lệ %  hoàn thành</t>
  </si>
  <si>
    <t xml:space="preserve">
Từ 60% -100% số phòng, ban và tương đương thực hiện đúng thì điểm đánh giá được tính theo công thức: a*0,5/100%, trong đó a là tỷ lệ %  
</t>
  </si>
  <si>
    <t>Từ 60% -100% số đơn vị sự nghiệp công lập trực thuộc thực hiện đúng thì điểm đánh giá được tính theo công thức: a*0,5/100%, trong đó a là tỷ lệ %  số ĐVSN công lập thực hiện đúng</t>
  </si>
  <si>
    <t xml:space="preserve">Ban hành kế hoạch và thực hiện chuyển đổi đúng quy định, hoàn thành từ 60% đến 100% Kế hoạch thì điểm đánh giá được tính theo công thức: a*1/100%, trong đó a là tỷ lệ %  hoàn thành </t>
  </si>
  <si>
    <t xml:space="preserve">Hoàn thành từ 80% - 100% kế hoạch thì điểm đánh giá được tính theo công thức: a*1/100%, trong đó a là tỷ lệ %  hoàn thành </t>
  </si>
  <si>
    <t>Từ 90% đến 100% cán bộ, công chức cấp xã đạt chuẩn theo quy định thì điểm đánh giá được tính theo công thức: a*1/100%, trong đó a là tỷ lệ % cán bộ,công chức xã đạt chuẩn</t>
  </si>
  <si>
    <t>Điểm đánh giá được tính theo công thức: a*1/100%, trong đó a là tỷ lệ %  giải ngân KH đầu tư vốn NSNN</t>
  </si>
  <si>
    <t>Điểm đánh giá được tính theo công thức: a*1/100%. Trong đó a là tỷ lệ % số tiền đã nộp NSNN</t>
  </si>
  <si>
    <t xml:space="preserve">Từ 70% - 100% thì điểm đánh giá được tính theo công thức: a*1,5/100%, trong đó a là tỷ lệ %  đạt được </t>
  </si>
  <si>
    <t>Đạt dưới 90%, điểm số tính theo công thức: 
a*2.0/100%, trong đó a là tỷ lệ %  đạt được</t>
  </si>
  <si>
    <t xml:space="preserve">Dưới 50% số TTHC thì điểm đánh giá được tính theo công thức: a*0,5/100%, trong đó a là tỷ lệ %  đạt được </t>
  </si>
  <si>
    <t xml:space="preserve">Dưới 30% số hồ sơ TTHC thì điểm đánh giá được tính theo công thức: a*0,5/100%, trong đó a là tỷ lệ %  đạt được </t>
  </si>
  <si>
    <t xml:space="preserve">Dưới 40% số TTHC thì điểm đánh giá được tính theo công thức: a*0,5/100%, trong đó a là tỷ lệ %  đạt được </t>
  </si>
  <si>
    <t xml:space="preserve">Dưới 30% số hồ sơ TTHC thì điểm đánh giá được tính theo công thức: a*0.5/100%, trong đó a là tỷ lệ %  đạt được </t>
  </si>
  <si>
    <t xml:space="preserve">Tăng dưới 20% so với năm trước liền kề thì điểm đánh giá được tính theo công thức: a*0,5/20%, trong đó a là tỷ lệ %  tăng DN thành lập mới  </t>
  </si>
  <si>
    <t xml:space="preserve">Từ 2 – 5 dự án hoặc Tổng mức đầu tư các dự án 40 - 100 tỷ : 0,5 </t>
  </si>
  <si>
    <t>Báo cáo 66/BC-UBND ngày 16/03/2021; Báo cáo 195/BC-UBND ngày 16/6/2021; Báo cáo 346/BC-UBND ngày 16/9/2021; các Phụ biểu báo cáo định kỳ kèm theo</t>
  </si>
  <si>
    <t>Kế hoạch số 20/KH-UBND ngày 02/2/2021 về kiểm tra CCHC năm 2021; Quyết định số 166/QĐ-UBND ngày 20/01/2021 về thành lập tổ kiểm tra công vụ, công chức, chấp hành kỷ luật kỷ cương hành chính tại các địa phương, đơn vị; Văn bản 02/ĐKT ngày 31/8/2021 về triển khai công tác kiểm tra; các biên bản kiểm tra, báo cáo kết quả kiểm tra, báo cáo kết quả khắc phục sau kiểm tra</t>
  </si>
  <si>
    <t>Văn bản số 2062/UBND-NV ngày 07/9/2021 về việc khẩn trương khắc phục các tồn tại, hạn chế sau kiểm tra CCHC của tỉnh; văn bản 2073/UBND-NV ngày 07/9/2021 về chỉ đạo khắc phục các tồn tại sau thẩm định CCHC năm 2020; Báo cáo 342/BC-UBND ngày 14/9/2021 về kết quả khắc phục tồn tại, hạn chế sau kiểm tra CCHC năm 2021.</t>
  </si>
  <si>
    <t>Hoàn thành 100% nhiệm vụ UBND, Chủ tịch UBND tỉnh giao đúng tiến độ</t>
  </si>
  <si>
    <t>Kế hoạch số 09/KH-UBND ngày 22/01/2021 của UBND huyện và Khung nhiệm vụ trọng tâm kèm theo</t>
  </si>
  <si>
    <t>Cập nhật đầy đủ, kịp thời</t>
  </si>
  <si>
    <t>Đầy đủ và đúng quy định</t>
  </si>
  <si>
    <t>Đến thời điểm hiện tại chưa có vấn đề phát hiện và xử lý về CCHC</t>
  </si>
  <si>
    <t>Quyết định số 9664/QĐ-UBND ngày 29/12/2017 về việc ban hành Nội quy tiếp công dân tại Trụ sở tiếp công dân huyện Hương Khê; thông báo lịch tiếp công dân; các thông báo kết quả tiếp công dân định kỳ; Sổ theo dõi tiếp công dân…</t>
  </si>
  <si>
    <t xml:space="preserve">Ban hành 04 Quyết định quy định chức năng nhiệm vụ của các phòng: Tư pháp, Văn hóa -Thông tin, Văn phòng, Giáo dục - Đào tạo </t>
  </si>
  <si>
    <t>Văn bản QPPL được ban hành đảm bảo hơp hiến, hợp pháp</t>
  </si>
  <si>
    <t>Văn bản QPPL được xây dựng và ban hành đúng quy trình</t>
  </si>
  <si>
    <t>Góp ý các văn bản QPPL Kịp thời, đầy đủ và có chất lương ( có Danh mục góp ý)</t>
  </si>
  <si>
    <t>Báo cáo rà soát văn bản QPPL của UBND huyện</t>
  </si>
  <si>
    <t>Tổ chức tự kiểm tra, kiểm tra thường xuyên kịp thời, bảo đảm chất lượng</t>
  </si>
  <si>
    <t>Chưa đến thời điểm công bố</t>
  </si>
  <si>
    <t>Triển khai thực hiện kịp thời các văn bản QPPL 100%( có Danh mục các văn bản triển khai)</t>
  </si>
  <si>
    <t>Báo cáo công tác theo dõi thi hành pháp luật</t>
  </si>
  <si>
    <t>Có phiếu Khảo sát và Báo cáo khảo sát</t>
  </si>
  <si>
    <t>Báo cáo kết quả theo dõi thi hành pháp luật</t>
  </si>
  <si>
    <t>Ban hành Quyết định đánh giá, xếp loại đối với Chủ tịch UBND các xã, thị trấn trong thực hiện CCHC năm 2021</t>
  </si>
  <si>
    <t>Quyết định số 6063/QĐ-UBND ngày 14/9/2021 về việc công nhận sáng kiến kinh nghiệm cấp cơ sở năm 2021</t>
  </si>
  <si>
    <t>100% vấn đề phát hiện được xử lý; kiến nghị xử lý; Các thông báo kết luận thanh tra, kiểm tra của các cơ quan có thẩm quyền hoặc sau tự kiếm tra của đơn vị.
- Các văn bản chỉ đạo việc xử lý; hoặc kiến nghị cấp có thẩm quyền xử lý.
- Các văn bản chứng minh việc khắc phục các vấn đề được phát hiện.</t>
  </si>
  <si>
    <t>Hồ sơ thực hiện chế độ chính sách đối với công chức, viên chức: Quyết định, thông báo nghỉ hưu; Quyết định nâng lương thường xuyên; QĐ nâng lương trước thời hạn; Quyết định nâng phụ cấp TNVK, Thâm niên nghề…)</t>
  </si>
  <si>
    <t>Kế hoạch số 130/KH-UBND ngày 31/12/2020 về sắp xếp, bố trí công chức, viên chức gắn với thực hiện chuyển đổi vị trí công tác theo Nghị định số 59/2019/NĐ-CP.</t>
  </si>
  <si>
    <t>Kế hoạch số 20/KH-UBND ngày 02/2/2021 về kiểm tra công tác CCHC năm 2021; Quyết định 166/QĐ-UBND ngày 20/01/2021 về thành lập tổ kiểm tra công vụ, công chức, chấp hành kỷ luật, kỷ cương hành chính tại các phòng ban, đơn vị, UBND các xã, thị trấn; các biên bản kiểm tra, báo cáo khắc phục</t>
  </si>
  <si>
    <t>Kết quả theo dõi của cấp trên</t>
  </si>
  <si>
    <t>100% cán bộ, công chức cấp xã đạt chuẩn; Báo cáo CCHC năm</t>
  </si>
  <si>
    <t xml:space="preserve">Quyết định 9849/QĐ-UBND ngày 13/8/2021 của UBND huyện Về việc Ban hành Quy tắc ứng xử của cán bộ, công chức, viên chức và người hợp đồng lao động; cán bộ, chiến sỹ lực lượng vũ trang trên địa bàn huyện Văn bản số 12/NV về việc đôn đốc ký cam kết thực hiện Quyết định số 52/2017/QĐ-UBND ngày 22/11/2017 của UBND tỉnh;  </t>
  </si>
  <si>
    <t>Kế hoạch số 27/KH-UBND ngày 09/2/2021 của UBND huyện về đào tạo, bồi dưỡng cán bộ, công chức, viên chức năm 2021; Kế hoạch 58/KH-UBND ngày 05/4/2021 về thực hiện nâng trình độ chuẩn được đào tạo của cán bộ quản lý, giáo viên trong các trường mầm non, tiểu học, trung học cơ sở năm 2021; các văn bản, quyết định cử đi học, tập huấn</t>
  </si>
  <si>
    <t>15320/14629 văn bản đến và đi được giao xử lý trên phần mềm</t>
  </si>
  <si>
    <t>CV: 2833; QĐ 1108; Tổng hợp (Thông báo, chương trình, phiếu hướng dẫn, chỉ thị, công điện, tài liệu họp, kế hoạch, tờ trình...): 1010; BC:851
KH 248; GM:667; Tổng: 6717/7408 = 90.6% (691 quyết định)</t>
  </si>
  <si>
    <t>Đang thí điểm</t>
  </si>
  <si>
    <t>Đã đạt 100%; Các chuyên mục Cổng thông tin điện tử huyện</t>
  </si>
  <si>
    <t>Báo cáo số 40/BC-VHTT ngày 9/6/2021;
Báo cáo số 60/BC-VHTT ngày 11/11/2021</t>
  </si>
  <si>
    <t>Đạt trên 93% (55.75/60)</t>
  </si>
  <si>
    <t>22/40 thủ tục đã phát sinh hồ sơ</t>
  </si>
  <si>
    <t>308/612 hồ sơ</t>
  </si>
  <si>
    <t>Hồ sơ TTHC trực tuyến; Báo cáo kiểm soát TTHC</t>
  </si>
  <si>
    <t>100% số tiền nộp ngân sách nhà nước</t>
  </si>
  <si>
    <t xml:space="preserve"> Thông qua các hội nghị tập huấn chuyên đề CCHC, các cuộc họp giao ban, hội nghị sơ kết, tổng kết; trên Cổng (Trang) thông tin điện tử của đơn vị; trên Đài PTTH huyện</t>
  </si>
  <si>
    <t>Tất cả văn bản đã hoàn thành việc xử lý</t>
  </si>
  <si>
    <t>Kế hoạch số 04/KH-UBND ngày 17/01/2021 của UBND huyện về tuyên truyền CCHC năm 2021</t>
  </si>
  <si>
    <t>UBND huyện đã triển khai việc ban hành Quyết định quy định chức năng, nhiệm vụ, quyền hạn, cơ cấu tổ chức phòng chuyên môn cấp huyện</t>
  </si>
  <si>
    <t>Báo cáo số 2328/BC-UBND ngày 04/10/2021 về tình hình sử dụng biên chế năm 2021 và kế hoạch biên chế năm 2022; Bảng thanh toán tiền lương của cơ quan, đơn vị tại thời điểm gần nhất với thời điểm thực hiện đánh giá (Theo hồ sơ kiểm chứng)</t>
  </si>
  <si>
    <t xml:space="preserve"> Báo cáo số 2328/BC-UBND ngày 04/10/2021 về tình hình sử dụng biên chế năm 2021 và kế hoạch biên chế năm 2022
- Thông báo biên chế năm đánh giá: Thông báo số 09/TB-UBND ngày 21/01/2021 của UBND huyện về thông báo biên chế công chức, viên chức, lao động hợp đồng năm 2021</t>
  </si>
  <si>
    <t>Báo cáo CCHC định kỳ, năm. Hồ sơ bổ nhiệm, bổ nhiệm lại cán bộ</t>
  </si>
  <si>
    <t>Công văn số 2693/UBND-NV ngày 15/11/2021 về đánh giá, phân loại cán bộ, công chức, viên chức năm 2021; Văn vản số 2718/UBND-NV ngày 17/11/2021 về đánh giá, chấm điểm kết quả thực hiện nhiệm vụ năm 2021, hiện nay các đơn vị đang thực hiện đánh giá, xếp loại.</t>
  </si>
  <si>
    <t>Báo cáo đầy đủ, kịp thời và đúng quy định: Báo cáo 439/BC-UBND ngày 12/11/2021;B Báo cáo 437/BC-UBND ngày 12/11/2021; Báo cáo 406/BC-UBND ngày 25/10/2021; 2328/UBND-NV ngày 04/10/2021; 2344/UBND-NV ngày 06/10/2021;2397/UBND-NV ngày 12/10/2021;2000/UBND-NV ngày 26/8/2021;1023/UBND-NV ngày 28/5/2021….</t>
  </si>
  <si>
    <t>Thông báo Kết luận số 43-TB/HU ngày 15/01/2021 của BTV Huyện ủy về Đề án tổng thể sắp xếp, kiện toàn phòng chuyên môn, đơn vị sự nghiệp công lập thuộc UBND huyện</t>
  </si>
  <si>
    <t>Đề án số 05/ĐA-UBND ngày 18/01/2021 về Tổng thể sắp xếp, kiện toàn cơ cấu tổ chức các phòng chuyên môn, đơn vị sự nghiệp thuộc UBND huyện Hương Khê</t>
  </si>
  <si>
    <t xml:space="preserve">
</t>
  </si>
  <si>
    <t>Quyết định số 17/CTĐT-UBND ngày 15/3/2021 của UBND tỉnh; số 23/CTĐT-UBND ngày 01/4/2021 của UBND tỉnh; số 05/CTĐT-UBND ngày 08/02/2021 của UBND tỉnh; số 24/CTĐT-UBND ngày 05/4/2021 của UBND tỉnh.</t>
  </si>
  <si>
    <t xml:space="preserve">Kết quả UBND huyện chấm điểm xác định chỉ số cải cách hành chính tại các đơn vị hành chính cấp xã trên địa bàn theo tiêu chí 7.2-Bộ tiêu chí xác định chỉ số CCHC cấp xã </t>
  </si>
  <si>
    <t>UBND cấp huyện ban hành 10 quy trình nội bộ; 22/22 xã, thị trấn ban hành, áp dụng trên 10 quy trình nội bộ</t>
  </si>
  <si>
    <t>Tại UBND cấp huyện và UBND cấp xã thông qua bốc mẫu hồ sơ thủ tục hành chính thực hiện đáp ứng trên 100% quy trình do UBND tỉnh công bố</t>
  </si>
  <si>
    <t>Thông qua bốc mẫu ngẫu nhiên tại các phòng, ban, đơn vị</t>
  </si>
  <si>
    <t>Kiểm tra kết quả hiển thị trên hệ thống cổng dịch vụ công trực tuyến</t>
  </si>
  <si>
    <t xml:space="preserve">Các phòng, ban, đơn vị đảm bảo trên 90% hồ sơ có dán tem gáy, có danh mục hồ sơ đúng mẫu đã công bố kèm theo </t>
  </si>
  <si>
    <t>Các văn bản chỉ đạo, hướng dẫn việc xây dựng áp dụng ISO 9001 tại cơ quan và các đơn vị trực thuộc bám sát thực tế xây dựng và áp dụng tại cơ quan, UBND cấp xã. Tại UBND huyện ban hành 13 văn bản chỉ đạo (01 Kế hoạch, 02 báo cáo, 08 công văn hướng dẫn, đôn đốc, chỉ đạo, điều hành các đơn vị UBND cấp xã, trong xây dựng, áp dụng Hệ thống quản lý chất lượng theo Tiêu chuẩn ISO 9001:2015)</t>
  </si>
  <si>
    <t>100% thủ tục hành chính được niêm yết công khai tại Trung tâm Hành chính công và trên trang thông tin điện tử huyện</t>
  </si>
  <si>
    <t>1,525 hồ sơ/2,137 hồ sơ được số hóa TTHC và đính kèm kết quả trên cổng DVC trực tuyến của huyện. Đạt tỷ lệ 72%</t>
  </si>
  <si>
    <t>Không có hồ sơ trễ hẹn</t>
  </si>
  <si>
    <t>Triển khai bằng các hình thức:
- Phiếu đánh giá
- Đánh giá trực tuyến trên hệ thống thông tin một cửa điện tử
- Báo cáo đánh giá sự hài lòng của tổ chức, cá nhân số 09/BC-TTHCC ngày 22/10/2021</t>
  </si>
  <si>
    <t xml:space="preserve">100% hồ sơ TTHC trong năm được giải quyết trước và đúng hạn
- Báo cáo KSTTHC Quý 1, 2, 3 </t>
  </si>
  <si>
    <t>99,99% hồ sơ TTHC do UBND cấp xã tiếp nhận trong năm được giải quyết trước và đúng hạn</t>
  </si>
  <si>
    <t>100% TTHC ngành dọc được đưa vào thực hiện tiếp nhận và trả kết quả tại Trung tâm hành chính công theo danh mục được phê duyệt tại các Quyết định của Thủ tướng Chính phủ</t>
  </si>
  <si>
    <t>Kế hoạch rà soát , đánh giá TTHC số 24/KH-UBND ngày 02/02/2021</t>
  </si>
  <si>
    <t>Biên bản rà soát; Phiếu rà soát; Báo cáo kết quả rà soát quy định, thủ tục hành chính và đề xuất phương án đơn giản hóa số 306/BC-UBND ngày 18/8/2021</t>
  </si>
  <si>
    <t>Báo cáo kết quả rà soát quy định, thủ tục hành chính và đề xuất phương án đơn giản hóa số: 306/BC-UBND ngày 18/8/2021</t>
  </si>
  <si>
    <t>Đã công khai niêm yết địa chỉ tiếp nhận PAKN tại Trung tâm Hành chính công huyện và trên Cổng thông tin điện tử của huyện Hương Khê http://huongkhe.hatinh.gov.vn/dia-chi-tiep nhan-phan-anh-kien-nghi-ve-quy-dinh hanh-chinh-tren-dia-ban-tinh-ha-tinh 1544923935.html</t>
  </si>
  <si>
    <t>Có 01 phán ánh kiến nghị đã cập nhật kịp thời qua cổng thông tin điện tử; VB 2028/UBND-VP ngày 31/8/2021 của UBND huyện</t>
  </si>
  <si>
    <t>Báo cáo KSTTHC Quý I: Báo cáo số 68/BC-UBND ngày 17/3/2021; Báo cáo KSTTHC Quý II; Báo cáo số 196/BC-UBND ngày 16/6/2021; Báo cáo KSTTHC Quý III: Báo cáo số 350/BC-UBND ngày 16/9/2021</t>
  </si>
  <si>
    <t>100% phòng, ban thực hiện đúng cơ cấu</t>
  </si>
  <si>
    <t>100% đơn vị sự nghiệp công lập trực thuộc thực hiện đúng cơ cấu</t>
  </si>
  <si>
    <t>Hồ sơ thực hiện quy trình tuyển dụng</t>
  </si>
  <si>
    <t>Nộp kịp thời, đầy đủ mẫu biểu theo quy định, có thuyết minh đầy đủ,</t>
  </si>
  <si>
    <t>Phân bổ dự toán kịp thời, đúng quy định</t>
  </si>
  <si>
    <t>Nộp kịp thời, đầy đủ mẫu biểu theo quy định</t>
  </si>
  <si>
    <t>Thông báo đầy đủ mẫu biểu</t>
  </si>
  <si>
    <t>Công khai đúng quy định</t>
  </si>
  <si>
    <t>Nộp đầy đủ, kịp thời, đúng quy định</t>
  </si>
  <si>
    <t xml:space="preserve">Danh mục kiến nghị được Sở Tài chính, Kiểm toán Nhà nước hoặc cơ quan có thẩm quyền chỉ ra sau thanh tra, kiểm tra kiểm toán về tài chính, ngân sách trong 02 năm gần nhất.
- Báo cáo tình hình thực hiện và giải ngân kế hoạch đầu tư vốn ngân sách nhà nước năm đánh giá của UBND cấp huyện.
- Báo cáo tình hình thực hiện và giải ngân kế hoạch đầu tư vốn ngân sách nhà nước trong năm đánh giá của KBNN cấp huyện.
</t>
  </si>
  <si>
    <r>
      <t xml:space="preserve">Phụ lục II
BỘ TIÊU CHÍ XÁC ĐỊNH CHỈ SỐ CẢI CÁCH HÀNH CHÍNH CẤP HUYỆN
</t>
    </r>
    <r>
      <rPr>
        <i/>
        <sz val="13"/>
        <rFont val="Times New Roman"/>
        <family val="1"/>
      </rPr>
      <t>(Kèm theo Báo cáo số  461/BC-UBND ngày 25/11/2021 của UBND huyện Hương Khê)</t>
    </r>
  </si>
  <si>
    <r>
      <t>Xử lý văn bản sau kiểm tra</t>
    </r>
    <r>
      <rPr>
        <sz val="13"/>
        <rFont val="Times New Roman"/>
        <family val="1"/>
      </rPr>
      <t xml:space="preserve"> (nếu sau kiểm tra không có nội dung phải xử lý thì chấm điểm tối đa)</t>
    </r>
  </si>
  <si>
    <r>
      <rPr>
        <i/>
        <sz val="13"/>
        <rFont val="Times New Roman"/>
        <family val="1"/>
      </rPr>
      <t>Điểm được đánh giá theo công thức: (b/a)*0,5 + (c/a)* 0,25
Trong đó: 
a là tổng số văn bản cần xử lý hoặc kiến nghị xử lý
b là số văn bản đã hoàn thành việc xử lý hoặc kiến nghị xử lý
c là số văn bản đã xử lý hoặc kiến nghị xử lý nhưng chưa hoàn thành</t>
    </r>
    <r>
      <rPr>
        <sz val="13"/>
        <rFont val="Times New Roman"/>
        <family val="1"/>
      </rPr>
      <t xml:space="preserve">
</t>
    </r>
  </si>
  <si>
    <r>
      <t xml:space="preserve">Thực hiện việc xin lỗi người dân, tổ chức khi để xảy ra trễ hẹn, chậm giải quyết hồ sơ TTHC </t>
    </r>
    <r>
      <rPr>
        <i/>
        <sz val="13"/>
        <rFont val="Times New Roman"/>
        <family val="1"/>
      </rPr>
      <t>(nếu không có sai sót, trễ hẹn thì đạt điểm tối đa của tiêu chí)</t>
    </r>
  </si>
  <si>
    <r>
      <t xml:space="preserve">Thực hiện tiếp nhận, xử lý và công khai kết quả xử lý PAKN </t>
    </r>
    <r>
      <rPr>
        <i/>
        <sz val="13"/>
        <rFont val="Times New Roman"/>
        <family val="1"/>
      </rPr>
      <t>(nếu cơ quan, đơn vị không có PAKN thì chấm điểm tối đa tiêu chí này)</t>
    </r>
  </si>
  <si>
    <r>
      <t xml:space="preserve"> </t>
    </r>
    <r>
      <rPr>
        <i/>
        <sz val="13"/>
        <rFont val="Times New Roman"/>
        <family val="1"/>
      </rPr>
      <t xml:space="preserve">Hoàn thành vượt chỉ tiêu được giao từ 104% trở lên: 1 </t>
    </r>
  </si>
  <si>
    <r>
      <t xml:space="preserve"> </t>
    </r>
    <r>
      <rPr>
        <i/>
        <sz val="13"/>
        <rFont val="Times New Roman"/>
        <family val="1"/>
      </rPr>
      <t xml:space="preserve">Hoàn thành vượt chỉ tiêu được giao từ 102% đến dưới 104%: 0,75 </t>
    </r>
  </si>
  <si>
    <r>
      <t>ĐÁNH GIÁ VỀ SỰ HÀI LÒNG CỦA TỔ CHỨC, CÁ NHÂN ĐỐI VỚI SỰ PHỤC VỤ CỦA CƠ QUAN HÀNH CHÍNH NHÀ NƯỚC</t>
    </r>
    <r>
      <rPr>
        <sz val="13"/>
        <rFont val="Times New Roman"/>
        <family val="1"/>
      </rPr>
      <t xml:space="preserve"> (</t>
    </r>
    <r>
      <rPr>
        <i/>
        <sz val="13"/>
        <rFont val="Times New Roman"/>
        <family val="1"/>
      </rPr>
      <t>khảo sát, đo lường sự hài lòng)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</si>
</sst>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0.0"/>
  </numFmts>
  <fonts count="18" x14ac:knownFonts="1">
    <font>
      <sz val="12"/>
      <color theme="1"/>
      <name val="Arial"/>
      <family val="2"/>
      <charset val="163"/>
    </font>
    <font>
      <sz val="12"/>
      <color indexed="8"/>
      <name val="Arial"/>
      <family val="2"/>
      <charset val="163"/>
    </font>
    <font>
      <b/>
      <sz val="13"/>
      <name val="Times New Roman"/>
      <family val="1"/>
    </font>
    <font>
      <sz val="10"/>
      <name val="Arial"/>
      <family val="2"/>
    </font>
    <font>
      <sz val="11"/>
      <color theme="1"/>
      <name val="Calibri"/>
      <family val="2"/>
      <scheme val="minor"/>
    </font>
    <font>
      <sz val="12"/>
      <color theme="1"/>
      <name val="Arial"/>
      <family val="2"/>
      <charset val="163"/>
    </font>
    <font>
      <i/>
      <sz val="13"/>
      <name val="Times New Roman"/>
      <family val="1"/>
    </font>
    <font>
      <sz val="13"/>
      <name val="Times New Roman"/>
      <family val="1"/>
    </font>
    <font>
      <b/>
      <i/>
      <sz val="13"/>
      <name val="Times New Roman"/>
      <family val="1"/>
    </font>
    <font>
      <sz val="13"/>
      <name val="Arial"/>
      <family val="2"/>
      <charset val="163"/>
    </font>
    <font>
      <b/>
      <sz val="13"/>
      <name val="Times New Roman"/>
      <family val="1"/>
      <charset val="163"/>
    </font>
    <font>
      <i/>
      <sz val="13"/>
      <name val="Times New Roman"/>
      <family val="1"/>
      <charset val="163"/>
    </font>
    <font>
      <sz val="12"/>
      <name val="Arial"/>
      <family val="2"/>
      <charset val="163"/>
    </font>
    <font>
      <sz val="12"/>
      <name val="Times New Roman"/>
      <family val="1"/>
    </font>
    <font>
      <sz val="13"/>
      <name val="Times New Roman"/>
      <family val="1"/>
      <charset val="163"/>
    </font>
    <font>
      <b/>
      <i/>
      <sz val="14"/>
      <name val="Times New Roman"/>
      <family val="1"/>
    </font>
    <font>
      <b/>
      <sz val="14"/>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164" fontId="1" fillId="0" borderId="0" applyFont="0" applyFill="0" applyBorder="0" applyAlignment="0" applyProtection="0"/>
    <xf numFmtId="0" fontId="4" fillId="0" borderId="0"/>
    <xf numFmtId="0" fontId="3" fillId="0" borderId="0"/>
    <xf numFmtId="0" fontId="5" fillId="0" borderId="0"/>
    <xf numFmtId="164" fontId="1" fillId="0" borderId="0" applyFont="0" applyFill="0" applyBorder="0" applyAlignment="0" applyProtection="0"/>
    <xf numFmtId="43" fontId="5" fillId="0" borderId="0" applyFont="0" applyFill="0" applyBorder="0" applyAlignment="0" applyProtection="0"/>
  </cellStyleXfs>
  <cellXfs count="147">
    <xf numFmtId="0" fontId="0" fillId="0" borderId="0" xfId="0"/>
    <xf numFmtId="165"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justify"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justify" vertical="top" wrapText="1"/>
    </xf>
    <xf numFmtId="0" fontId="2" fillId="0" borderId="1" xfId="2" applyFont="1" applyFill="1" applyBorder="1" applyAlignment="1">
      <alignment horizontal="center" vertical="center"/>
    </xf>
    <xf numFmtId="0" fontId="2" fillId="0" borderId="1" xfId="2" applyFont="1" applyFill="1" applyBorder="1" applyAlignment="1">
      <alignment horizontal="justify" vertical="center" wrapText="1"/>
    </xf>
    <xf numFmtId="2" fontId="2" fillId="0" borderId="1" xfId="2" applyNumberFormat="1" applyFont="1" applyFill="1" applyBorder="1" applyAlignment="1">
      <alignment horizontal="center" vertical="center"/>
    </xf>
    <xf numFmtId="0" fontId="7" fillId="0" borderId="1" xfId="2" applyFont="1" applyFill="1" applyBorder="1" applyAlignment="1">
      <alignment horizontal="center" vertical="center"/>
    </xf>
    <xf numFmtId="2" fontId="7" fillId="0" borderId="1" xfId="2" applyNumberFormat="1" applyFont="1" applyFill="1" applyBorder="1" applyAlignment="1">
      <alignment horizontal="center" vertical="center"/>
    </xf>
    <xf numFmtId="0" fontId="6" fillId="0" borderId="1" xfId="2" applyFont="1" applyFill="1" applyBorder="1" applyAlignment="1">
      <alignment horizontal="justify" vertical="center" wrapText="1"/>
    </xf>
    <xf numFmtId="0" fontId="8" fillId="0" borderId="1" xfId="2" applyFont="1" applyFill="1" applyBorder="1" applyAlignment="1">
      <alignment horizontal="center" vertical="center"/>
    </xf>
    <xf numFmtId="0" fontId="6" fillId="0" borderId="1" xfId="0" applyFont="1" applyFill="1" applyBorder="1" applyAlignment="1">
      <alignment vertical="center"/>
    </xf>
    <xf numFmtId="2" fontId="6" fillId="0" borderId="1" xfId="2"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 fontId="2"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lignment vertical="center" wrapText="1"/>
    </xf>
    <xf numFmtId="4" fontId="7" fillId="2" borderId="1" xfId="0" applyNumberFormat="1" applyFont="1" applyFill="1" applyBorder="1" applyAlignment="1">
      <alignment horizontal="center" vertical="center"/>
    </xf>
    <xf numFmtId="0" fontId="7" fillId="2" borderId="1" xfId="0" applyFont="1" applyFill="1" applyBorder="1"/>
    <xf numFmtId="0" fontId="6" fillId="2" borderId="1" xfId="0" applyFont="1" applyFill="1" applyBorder="1" applyAlignment="1">
      <alignment vertical="center"/>
    </xf>
    <xf numFmtId="0" fontId="7" fillId="2" borderId="1" xfId="0" applyFont="1" applyFill="1" applyBorder="1" applyAlignment="1">
      <alignment vertical="center"/>
    </xf>
    <xf numFmtId="0" fontId="9" fillId="2" borderId="1" xfId="0" applyFont="1" applyFill="1" applyBorder="1"/>
    <xf numFmtId="0" fontId="2" fillId="2" borderId="1" xfId="0" applyFont="1" applyFill="1" applyBorder="1" applyAlignment="1">
      <alignment horizontal="left" vertical="center" wrapText="1"/>
    </xf>
    <xf numFmtId="4" fontId="10" fillId="2" borderId="1" xfId="0" applyNumberFormat="1" applyFont="1" applyFill="1" applyBorder="1" applyAlignment="1">
      <alignment horizontal="center" vertical="center"/>
    </xf>
    <xf numFmtId="0" fontId="7" fillId="2" borderId="1" xfId="0" applyFont="1" applyFill="1" applyBorder="1" applyAlignment="1">
      <alignment horizontal="center"/>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49" fontId="6" fillId="2" borderId="1" xfId="0" applyNumberFormat="1" applyFont="1" applyFill="1" applyBorder="1" applyAlignment="1">
      <alignment horizontal="justify" vertical="center" wrapText="1"/>
    </xf>
    <xf numFmtId="0" fontId="7" fillId="0" borderId="1" xfId="2" applyFont="1" applyFill="1" applyBorder="1" applyAlignment="1">
      <alignment horizontal="justify" vertical="center" wrapText="1"/>
    </xf>
    <xf numFmtId="0" fontId="6" fillId="0" borderId="1" xfId="4" applyFont="1" applyFill="1" applyBorder="1" applyAlignment="1">
      <alignment horizontal="left" vertical="center"/>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justify" vertical="center" wrapText="1"/>
    </xf>
    <xf numFmtId="0" fontId="12" fillId="2" borderId="1" xfId="0" applyFont="1" applyFill="1" applyBorder="1"/>
    <xf numFmtId="0" fontId="12" fillId="2" borderId="0" xfId="0" applyFont="1" applyFill="1" applyBorder="1"/>
    <xf numFmtId="2" fontId="7" fillId="2"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0" fontId="6" fillId="2" borderId="1" xfId="0" applyFont="1" applyFill="1" applyBorder="1" applyAlignment="1">
      <alignment horizontal="justify" vertical="top" wrapText="1"/>
    </xf>
    <xf numFmtId="0" fontId="6" fillId="2" borderId="1" xfId="0" applyFont="1" applyFill="1" applyBorder="1" applyAlignment="1">
      <alignment vertical="top" wrapText="1"/>
    </xf>
    <xf numFmtId="0" fontId="6"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165" fontId="7"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justify" vertical="center" wrapText="1"/>
    </xf>
    <xf numFmtId="2" fontId="2"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49" fontId="6" fillId="2" borderId="1" xfId="0" applyNumberFormat="1" applyFont="1" applyFill="1" applyBorder="1" applyAlignment="1">
      <alignment vertical="top" wrapText="1"/>
    </xf>
    <xf numFmtId="0" fontId="6" fillId="2" borderId="1" xfId="0" applyFont="1" applyFill="1" applyBorder="1" applyAlignment="1">
      <alignment horizontal="left" vertical="top" wrapText="1"/>
    </xf>
    <xf numFmtId="2" fontId="6" fillId="2" borderId="1" xfId="0" applyNumberFormat="1" applyFont="1" applyFill="1" applyBorder="1" applyAlignment="1">
      <alignment vertical="top" wrapText="1"/>
    </xf>
    <xf numFmtId="0" fontId="7" fillId="2" borderId="1" xfId="0" applyFont="1" applyFill="1" applyBorder="1" applyAlignment="1">
      <alignment vertical="center" wrapText="1"/>
    </xf>
    <xf numFmtId="49" fontId="2" fillId="2" borderId="1" xfId="0" applyNumberFormat="1" applyFont="1" applyFill="1" applyBorder="1" applyAlignment="1">
      <alignment horizontal="left" vertical="center" wrapText="1"/>
    </xf>
    <xf numFmtId="0" fontId="7" fillId="2" borderId="1" xfId="0" applyFont="1" applyFill="1" applyBorder="1" applyAlignment="1">
      <alignment vertical="top" wrapText="1"/>
    </xf>
    <xf numFmtId="0" fontId="12" fillId="0" borderId="0" xfId="0" applyFont="1" applyFill="1" applyBorder="1"/>
    <xf numFmtId="0" fontId="12" fillId="0" borderId="1" xfId="0" applyFont="1" applyFill="1" applyBorder="1"/>
    <xf numFmtId="2" fontId="2" fillId="0" borderId="1" xfId="0" applyNumberFormat="1" applyFont="1" applyFill="1" applyBorder="1" applyAlignment="1">
      <alignment horizontal="center" vertical="center"/>
    </xf>
    <xf numFmtId="0" fontId="13" fillId="0" borderId="1" xfId="0" applyFont="1" applyFill="1" applyBorder="1"/>
    <xf numFmtId="0" fontId="13" fillId="0" borderId="1" xfId="0" applyFont="1" applyFill="1" applyBorder="1" applyAlignment="1">
      <alignment horizontal="center" vertical="center" wrapText="1"/>
    </xf>
    <xf numFmtId="0" fontId="13" fillId="0" borderId="0" xfId="0" applyFont="1" applyFill="1" applyBorder="1"/>
    <xf numFmtId="2" fontId="7"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top"/>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justify"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wrapText="1"/>
    </xf>
    <xf numFmtId="0" fontId="13" fillId="0" borderId="1" xfId="0" applyFont="1" applyFill="1" applyBorder="1" applyAlignment="1">
      <alignment horizontal="center"/>
    </xf>
    <xf numFmtId="49" fontId="8" fillId="0" borderId="1" xfId="0" applyNumberFormat="1" applyFont="1" applyFill="1" applyBorder="1" applyAlignment="1">
      <alignment horizontal="justify" vertical="center" wrapText="1"/>
    </xf>
    <xf numFmtId="0" fontId="6"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2" fontId="8" fillId="0" borderId="1" xfId="0" applyNumberFormat="1" applyFont="1" applyFill="1" applyBorder="1" applyAlignment="1">
      <alignment horizontal="center" vertical="center" wrapText="1"/>
    </xf>
    <xf numFmtId="2" fontId="7" fillId="0" borderId="1" xfId="0" applyNumberFormat="1" applyFont="1" applyFill="1" applyBorder="1" applyAlignment="1">
      <alignment vertical="center" wrapText="1"/>
    </xf>
    <xf numFmtId="2"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justify" vertical="center" wrapText="1"/>
    </xf>
    <xf numFmtId="2" fontId="1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1" xfId="0" applyFont="1" applyFill="1" applyBorder="1"/>
    <xf numFmtId="2" fontId="7" fillId="0" borderId="1" xfId="0" applyNumberFormat="1" applyFont="1" applyFill="1" applyBorder="1" applyAlignment="1">
      <alignment horizontal="center" vertical="center"/>
    </xf>
    <xf numFmtId="43" fontId="7" fillId="0" borderId="1" xfId="6" applyFont="1" applyFill="1" applyBorder="1" applyAlignment="1">
      <alignment horizontal="left" vertical="center" wrapText="1"/>
    </xf>
    <xf numFmtId="0" fontId="7" fillId="0" borderId="1" xfId="0" applyFont="1" applyFill="1" applyBorder="1" applyAlignment="1">
      <alignment vertical="center" wrapText="1"/>
    </xf>
    <xf numFmtId="0" fontId="8"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xf>
    <xf numFmtId="2" fontId="2" fillId="2" borderId="1" xfId="0" applyNumberFormat="1" applyFont="1" applyFill="1" applyBorder="1" applyAlignment="1">
      <alignment vertical="center"/>
    </xf>
    <xf numFmtId="165" fontId="7" fillId="2" borderId="1" xfId="0" applyNumberFormat="1" applyFont="1" applyFill="1" applyBorder="1" applyAlignment="1">
      <alignment horizontal="center" vertical="center"/>
    </xf>
    <xf numFmtId="0" fontId="7" fillId="0" borderId="1" xfId="0" applyFont="1" applyFill="1" applyBorder="1" applyAlignment="1">
      <alignment horizontal="justify" vertical="center" wrapText="1"/>
    </xf>
    <xf numFmtId="165" fontId="7" fillId="0" borderId="1" xfId="0" applyNumberFormat="1" applyFont="1" applyFill="1" applyBorder="1" applyAlignment="1">
      <alignment horizontal="center" vertical="center"/>
    </xf>
    <xf numFmtId="2" fontId="7" fillId="0" borderId="1" xfId="0" applyNumberFormat="1" applyFont="1" applyFill="1" applyBorder="1" applyAlignment="1">
      <alignment vertical="center"/>
    </xf>
    <xf numFmtId="49" fontId="7" fillId="2" borderId="1" xfId="0" applyNumberFormat="1" applyFont="1" applyFill="1" applyBorder="1" applyAlignment="1">
      <alignment horizontal="center" vertical="center" wrapText="1"/>
    </xf>
    <xf numFmtId="0" fontId="13" fillId="2" borderId="1" xfId="0" applyFont="1" applyFill="1" applyBorder="1"/>
    <xf numFmtId="0" fontId="6" fillId="2" borderId="1" xfId="0"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2" fontId="2" fillId="2" borderId="1" xfId="0" applyNumberFormat="1" applyFont="1" applyFill="1" applyBorder="1" applyAlignment="1">
      <alignment vertical="center" wrapText="1"/>
    </xf>
    <xf numFmtId="49" fontId="6" fillId="2" borderId="1" xfId="0" applyNumberFormat="1" applyFont="1" applyFill="1" applyBorder="1" applyAlignment="1">
      <alignment vertical="center" wrapText="1"/>
    </xf>
    <xf numFmtId="2" fontId="6" fillId="2" borderId="1" xfId="0" applyNumberFormat="1" applyFont="1" applyFill="1" applyBorder="1" applyAlignment="1">
      <alignment horizontal="left" vertical="center" wrapText="1"/>
    </xf>
    <xf numFmtId="2" fontId="6"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justify" vertical="center" wrapText="1"/>
    </xf>
    <xf numFmtId="49" fontId="7" fillId="2" borderId="1" xfId="0" applyNumberFormat="1" applyFont="1" applyFill="1" applyBorder="1" applyAlignment="1">
      <alignment horizontal="justify" vertical="center" wrapText="1"/>
    </xf>
    <xf numFmtId="2" fontId="6" fillId="2" borderId="1" xfId="0" applyNumberFormat="1" applyFont="1" applyFill="1" applyBorder="1" applyAlignment="1">
      <alignment vertical="center" wrapText="1"/>
    </xf>
    <xf numFmtId="2" fontId="6" fillId="2" borderId="1" xfId="0" applyNumberFormat="1" applyFont="1" applyFill="1" applyBorder="1" applyAlignment="1">
      <alignment horizontal="justify" vertical="center" wrapText="1"/>
    </xf>
    <xf numFmtId="49" fontId="2" fillId="2" borderId="1" xfId="0" applyNumberFormat="1" applyFont="1" applyFill="1" applyBorder="1" applyAlignment="1">
      <alignment vertical="center" wrapText="1"/>
    </xf>
    <xf numFmtId="0" fontId="12" fillId="0" borderId="1" xfId="0" applyFont="1" applyFill="1" applyBorder="1" applyAlignment="1">
      <alignment wrapText="1"/>
    </xf>
    <xf numFmtId="165" fontId="2" fillId="0" borderId="1" xfId="0" applyNumberFormat="1" applyFont="1" applyFill="1" applyBorder="1" applyAlignment="1">
      <alignment horizontal="center" vertical="center"/>
    </xf>
    <xf numFmtId="0" fontId="16" fillId="2" borderId="1" xfId="0" applyFont="1" applyFill="1" applyBorder="1" applyAlignment="1">
      <alignment horizontal="justify" vertical="center" wrapText="1"/>
    </xf>
    <xf numFmtId="0" fontId="17" fillId="2" borderId="1" xfId="0" applyFont="1" applyFill="1" applyBorder="1" applyAlignment="1">
      <alignment horizontal="center"/>
    </xf>
    <xf numFmtId="165" fontId="2" fillId="2" borderId="1" xfId="0" applyNumberFormat="1" applyFont="1" applyFill="1" applyBorder="1" applyAlignment="1">
      <alignment horizontal="center" vertical="top" wrapText="1"/>
    </xf>
    <xf numFmtId="2" fontId="7"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3" fontId="12" fillId="0" borderId="0" xfId="6" applyFont="1" applyFill="1" applyBorder="1"/>
    <xf numFmtId="0" fontId="6" fillId="2" borderId="1" xfId="0" applyFont="1" applyFill="1" applyBorder="1" applyAlignment="1">
      <alignment horizontal="left" vertical="center" wrapText="1"/>
    </xf>
    <xf numFmtId="0" fontId="7" fillId="2" borderId="1" xfId="0" applyFont="1" applyFill="1" applyBorder="1" applyAlignment="1">
      <alignment horizontal="justify" vertical="center"/>
    </xf>
    <xf numFmtId="0" fontId="6" fillId="2" borderId="1" xfId="0" applyFont="1" applyFill="1" applyBorder="1" applyAlignment="1">
      <alignment horizontal="justify" vertical="center"/>
    </xf>
    <xf numFmtId="43" fontId="2" fillId="2" borderId="1" xfId="6" applyFont="1" applyFill="1" applyBorder="1" applyAlignment="1">
      <alignment horizontal="center" vertical="center" wrapText="1"/>
    </xf>
    <xf numFmtId="165"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cellXfs>
  <cellStyles count="7">
    <cellStyle name="Comma" xfId="6" builtinId="3"/>
    <cellStyle name="Comma 2" xfId="1"/>
    <cellStyle name="Comma 2 2" xfId="5"/>
    <cellStyle name="Normal" xfId="0" builtinId="0"/>
    <cellStyle name="Normal 13" xfId="2"/>
    <cellStyle name="Normal 2" xfId="3"/>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Equity">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33"/>
  <sheetViews>
    <sheetView tabSelected="1" topLeftCell="A421" zoomScale="70" zoomScaleNormal="70" workbookViewId="0">
      <selection activeCell="F6" sqref="F6"/>
    </sheetView>
  </sheetViews>
  <sheetFormatPr defaultRowHeight="16.5" x14ac:dyDescent="0.2"/>
  <cols>
    <col min="1" max="1" width="9.21875" style="139" customWidth="1"/>
    <col min="2" max="2" width="65.88671875" style="140" customWidth="1"/>
    <col min="3" max="3" width="9.77734375" style="141" customWidth="1"/>
    <col min="4" max="5" width="8.88671875" style="64"/>
    <col min="6" max="6" width="32.33203125" style="64" customWidth="1"/>
    <col min="7" max="16384" width="8.88671875" style="64"/>
  </cols>
  <sheetData>
    <row r="1" spans="1:6" ht="80.25" customHeight="1" x14ac:dyDescent="0.2">
      <c r="A1" s="146" t="s">
        <v>614</v>
      </c>
      <c r="B1" s="146"/>
      <c r="C1" s="146"/>
      <c r="D1" s="146"/>
      <c r="E1" s="146"/>
      <c r="F1" s="146"/>
    </row>
    <row r="2" spans="1:6" ht="49.5" x14ac:dyDescent="0.2">
      <c r="A2" s="2" t="s">
        <v>66</v>
      </c>
      <c r="B2" s="2" t="s">
        <v>65</v>
      </c>
      <c r="C2" s="3" t="s">
        <v>29</v>
      </c>
      <c r="D2" s="3" t="s">
        <v>399</v>
      </c>
      <c r="E2" s="3" t="s">
        <v>400</v>
      </c>
      <c r="F2" s="3" t="s">
        <v>401</v>
      </c>
    </row>
    <row r="3" spans="1:6" ht="30.75" customHeight="1" x14ac:dyDescent="0.2">
      <c r="A3" s="2">
        <v>1</v>
      </c>
      <c r="B3" s="4" t="s">
        <v>8</v>
      </c>
      <c r="C3" s="1">
        <f>C4+C8+C11+C14+C33+C37+C42+C50+C55+C60</f>
        <v>10.5</v>
      </c>
      <c r="D3" s="1">
        <f>D4+D8+D11+D14+D33+D37+D42+D50+D55+D60</f>
        <v>9</v>
      </c>
      <c r="E3" s="65"/>
      <c r="F3" s="65"/>
    </row>
    <row r="4" spans="1:6" s="69" customFormat="1" ht="59.25" customHeight="1" x14ac:dyDescent="0.25">
      <c r="A4" s="2" t="s">
        <v>3</v>
      </c>
      <c r="B4" s="4" t="s">
        <v>9</v>
      </c>
      <c r="C4" s="66">
        <v>0.5</v>
      </c>
      <c r="D4" s="66">
        <v>0.5</v>
      </c>
      <c r="E4" s="67"/>
      <c r="F4" s="68" t="s">
        <v>535</v>
      </c>
    </row>
    <row r="5" spans="1:6" s="69" customFormat="1" ht="30" customHeight="1" x14ac:dyDescent="0.25">
      <c r="A5" s="1"/>
      <c r="B5" s="47" t="s">
        <v>32</v>
      </c>
      <c r="C5" s="70"/>
      <c r="D5" s="67"/>
      <c r="E5" s="67"/>
      <c r="F5" s="67"/>
    </row>
    <row r="6" spans="1:6" s="69" customFormat="1" ht="43.5" customHeight="1" x14ac:dyDescent="0.25">
      <c r="A6" s="1"/>
      <c r="B6" s="47" t="s">
        <v>19</v>
      </c>
      <c r="C6" s="70"/>
      <c r="D6" s="67"/>
      <c r="E6" s="67"/>
      <c r="F6" s="67"/>
    </row>
    <row r="7" spans="1:6" s="69" customFormat="1" ht="48" customHeight="1" x14ac:dyDescent="0.25">
      <c r="A7" s="1"/>
      <c r="B7" s="47" t="s">
        <v>20</v>
      </c>
      <c r="C7" s="70"/>
      <c r="D7" s="67"/>
      <c r="E7" s="67"/>
      <c r="F7" s="67"/>
    </row>
    <row r="8" spans="1:6" s="69" customFormat="1" ht="39.75" customHeight="1" x14ac:dyDescent="0.25">
      <c r="A8" s="1" t="s">
        <v>17</v>
      </c>
      <c r="B8" s="4" t="s">
        <v>60</v>
      </c>
      <c r="C8" s="3">
        <v>1</v>
      </c>
      <c r="D8" s="3">
        <v>1</v>
      </c>
      <c r="E8" s="67"/>
      <c r="F8" s="67"/>
    </row>
    <row r="9" spans="1:6" s="69" customFormat="1" ht="49.5" customHeight="1" x14ac:dyDescent="0.25">
      <c r="A9" s="1"/>
      <c r="B9" s="47" t="s">
        <v>509</v>
      </c>
      <c r="C9" s="70"/>
      <c r="D9" s="71"/>
      <c r="E9" s="67"/>
      <c r="F9" s="67"/>
    </row>
    <row r="10" spans="1:6" s="69" customFormat="1" ht="27.75" customHeight="1" x14ac:dyDescent="0.25">
      <c r="A10" s="1"/>
      <c r="B10" s="47" t="s">
        <v>63</v>
      </c>
      <c r="C10" s="70"/>
      <c r="D10" s="71"/>
      <c r="E10" s="67"/>
      <c r="F10" s="67"/>
    </row>
    <row r="11" spans="1:6" s="69" customFormat="1" ht="69" customHeight="1" x14ac:dyDescent="0.25">
      <c r="A11" s="72" t="s">
        <v>18</v>
      </c>
      <c r="B11" s="73" t="s">
        <v>26</v>
      </c>
      <c r="C11" s="3">
        <v>0.5</v>
      </c>
      <c r="D11" s="3">
        <v>0.5</v>
      </c>
      <c r="E11" s="67"/>
      <c r="F11" s="68" t="s">
        <v>531</v>
      </c>
    </row>
    <row r="12" spans="1:6" s="69" customFormat="1" ht="33" x14ac:dyDescent="0.25">
      <c r="A12" s="1"/>
      <c r="B12" s="74" t="s">
        <v>406</v>
      </c>
      <c r="C12" s="70"/>
      <c r="D12" s="71"/>
      <c r="E12" s="67"/>
      <c r="F12" s="67"/>
    </row>
    <row r="13" spans="1:6" s="69" customFormat="1" ht="42.75" customHeight="1" x14ac:dyDescent="0.25">
      <c r="A13" s="1"/>
      <c r="B13" s="74" t="s">
        <v>488</v>
      </c>
      <c r="C13" s="70"/>
      <c r="D13" s="71"/>
      <c r="E13" s="67"/>
      <c r="F13" s="67"/>
    </row>
    <row r="14" spans="1:6" s="69" customFormat="1" ht="31.5" customHeight="1" x14ac:dyDescent="0.25">
      <c r="A14" s="2" t="s">
        <v>4</v>
      </c>
      <c r="B14" s="75" t="s">
        <v>21</v>
      </c>
      <c r="C14" s="3">
        <f>C15+C28</f>
        <v>2</v>
      </c>
      <c r="D14" s="3">
        <f>D15+D28</f>
        <v>2</v>
      </c>
      <c r="E14" s="67"/>
      <c r="F14" s="67"/>
    </row>
    <row r="15" spans="1:6" s="69" customFormat="1" ht="174.75" customHeight="1" x14ac:dyDescent="0.25">
      <c r="A15" s="2" t="s">
        <v>13</v>
      </c>
      <c r="B15" s="76" t="s">
        <v>53</v>
      </c>
      <c r="C15" s="3">
        <v>1</v>
      </c>
      <c r="D15" s="3">
        <v>1</v>
      </c>
      <c r="E15" s="67"/>
      <c r="F15" s="68" t="s">
        <v>532</v>
      </c>
    </row>
    <row r="16" spans="1:6" s="69" customFormat="1" ht="28.5" customHeight="1" x14ac:dyDescent="0.25">
      <c r="A16" s="77" t="s">
        <v>36</v>
      </c>
      <c r="B16" s="78" t="s">
        <v>40</v>
      </c>
      <c r="C16" s="70"/>
      <c r="D16" s="67"/>
      <c r="E16" s="67"/>
      <c r="F16" s="67"/>
    </row>
    <row r="17" spans="1:6" s="69" customFormat="1" ht="30" customHeight="1" x14ac:dyDescent="0.25">
      <c r="A17" s="77"/>
      <c r="B17" s="47" t="s">
        <v>487</v>
      </c>
      <c r="C17" s="70"/>
      <c r="D17" s="67"/>
      <c r="E17" s="67"/>
      <c r="F17" s="67"/>
    </row>
    <row r="18" spans="1:6" s="69" customFormat="1" ht="30" customHeight="1" x14ac:dyDescent="0.25">
      <c r="A18" s="77"/>
      <c r="B18" s="47" t="s">
        <v>41</v>
      </c>
      <c r="C18" s="70"/>
      <c r="D18" s="67"/>
      <c r="E18" s="67"/>
      <c r="F18" s="67"/>
    </row>
    <row r="19" spans="1:6" s="69" customFormat="1" ht="30" customHeight="1" x14ac:dyDescent="0.25">
      <c r="A19" s="77"/>
      <c r="B19" s="47" t="s">
        <v>42</v>
      </c>
      <c r="C19" s="70"/>
      <c r="D19" s="67"/>
      <c r="E19" s="67"/>
      <c r="F19" s="67"/>
    </row>
    <row r="20" spans="1:6" s="69" customFormat="1" ht="30" customHeight="1" x14ac:dyDescent="0.25">
      <c r="A20" s="77" t="s">
        <v>37</v>
      </c>
      <c r="B20" s="78" t="s">
        <v>43</v>
      </c>
      <c r="C20" s="70"/>
      <c r="D20" s="67"/>
      <c r="E20" s="67"/>
      <c r="F20" s="67"/>
    </row>
    <row r="21" spans="1:6" s="69" customFormat="1" ht="29.25" customHeight="1" x14ac:dyDescent="0.25">
      <c r="A21" s="77"/>
      <c r="B21" s="47" t="s">
        <v>44</v>
      </c>
      <c r="C21" s="70"/>
      <c r="D21" s="67"/>
      <c r="E21" s="67"/>
      <c r="F21" s="67"/>
    </row>
    <row r="22" spans="1:6" s="69" customFormat="1" ht="30" customHeight="1" x14ac:dyDescent="0.25">
      <c r="A22" s="77"/>
      <c r="B22" s="47" t="s">
        <v>45</v>
      </c>
      <c r="C22" s="70"/>
      <c r="D22" s="67"/>
      <c r="E22" s="67"/>
      <c r="F22" s="67"/>
    </row>
    <row r="23" spans="1:6" s="69" customFormat="1" ht="37.5" customHeight="1" x14ac:dyDescent="0.25">
      <c r="A23" s="77"/>
      <c r="B23" s="47" t="s">
        <v>46</v>
      </c>
      <c r="C23" s="70"/>
      <c r="D23" s="67"/>
      <c r="E23" s="67"/>
      <c r="F23" s="67"/>
    </row>
    <row r="24" spans="1:6" s="69" customFormat="1" ht="33" customHeight="1" x14ac:dyDescent="0.25">
      <c r="A24" s="77" t="s">
        <v>38</v>
      </c>
      <c r="B24" s="78" t="s">
        <v>47</v>
      </c>
      <c r="C24" s="70"/>
      <c r="D24" s="67"/>
      <c r="E24" s="67"/>
      <c r="F24" s="67"/>
    </row>
    <row r="25" spans="1:6" s="69" customFormat="1" ht="27.75" customHeight="1" x14ac:dyDescent="0.25">
      <c r="A25" s="77"/>
      <c r="B25" s="47" t="s">
        <v>48</v>
      </c>
      <c r="C25" s="70"/>
      <c r="D25" s="79">
        <v>1</v>
      </c>
      <c r="E25" s="67"/>
      <c r="F25" s="67"/>
    </row>
    <row r="26" spans="1:6" s="69" customFormat="1" ht="28.5" customHeight="1" x14ac:dyDescent="0.25">
      <c r="A26" s="77"/>
      <c r="B26" s="47" t="s">
        <v>49</v>
      </c>
      <c r="C26" s="70"/>
      <c r="D26" s="67"/>
      <c r="E26" s="67"/>
      <c r="F26" s="67"/>
    </row>
    <row r="27" spans="1:6" s="69" customFormat="1" ht="29.25" customHeight="1" x14ac:dyDescent="0.25">
      <c r="A27" s="77"/>
      <c r="B27" s="47" t="s">
        <v>50</v>
      </c>
      <c r="C27" s="70"/>
      <c r="D27" s="67"/>
      <c r="E27" s="67"/>
      <c r="F27" s="67"/>
    </row>
    <row r="28" spans="1:6" s="69" customFormat="1" ht="35.25" customHeight="1" x14ac:dyDescent="0.25">
      <c r="A28" s="2" t="s">
        <v>14</v>
      </c>
      <c r="B28" s="80" t="s">
        <v>64</v>
      </c>
      <c r="C28" s="3">
        <v>1</v>
      </c>
      <c r="D28" s="3">
        <v>1</v>
      </c>
      <c r="E28" s="67"/>
      <c r="F28" s="68" t="s">
        <v>538</v>
      </c>
    </row>
    <row r="29" spans="1:6" s="69" customFormat="1" ht="31.5" customHeight="1" x14ac:dyDescent="0.25">
      <c r="A29" s="2"/>
      <c r="B29" s="81" t="s">
        <v>59</v>
      </c>
      <c r="C29" s="70"/>
      <c r="D29" s="67"/>
      <c r="E29" s="67"/>
      <c r="F29" s="67"/>
    </row>
    <row r="30" spans="1:6" s="69" customFormat="1" ht="47.25" customHeight="1" x14ac:dyDescent="0.25">
      <c r="A30" s="2"/>
      <c r="B30" s="81" t="s">
        <v>51</v>
      </c>
      <c r="C30" s="70"/>
      <c r="D30" s="67"/>
      <c r="E30" s="67"/>
      <c r="F30" s="67"/>
    </row>
    <row r="31" spans="1:6" s="69" customFormat="1" ht="132" x14ac:dyDescent="0.25">
      <c r="A31" s="2"/>
      <c r="B31" s="81" t="s">
        <v>62</v>
      </c>
      <c r="C31" s="70"/>
      <c r="D31" s="67"/>
      <c r="E31" s="67"/>
      <c r="F31" s="67"/>
    </row>
    <row r="32" spans="1:6" s="69" customFormat="1" ht="23.25" customHeight="1" x14ac:dyDescent="0.25">
      <c r="A32" s="2"/>
      <c r="B32" s="81" t="s">
        <v>15</v>
      </c>
      <c r="C32" s="70"/>
      <c r="D32" s="67"/>
      <c r="E32" s="67"/>
      <c r="F32" s="67"/>
    </row>
    <row r="33" spans="1:6" s="69" customFormat="1" ht="52.5" customHeight="1" x14ac:dyDescent="0.25">
      <c r="A33" s="2" t="s">
        <v>5</v>
      </c>
      <c r="B33" s="4" t="s">
        <v>61</v>
      </c>
      <c r="C33" s="3">
        <v>0.5</v>
      </c>
      <c r="D33" s="3">
        <v>0.5</v>
      </c>
      <c r="E33" s="67"/>
      <c r="F33" s="82" t="s">
        <v>551</v>
      </c>
    </row>
    <row r="34" spans="1:6" s="69" customFormat="1" ht="30" customHeight="1" x14ac:dyDescent="0.25">
      <c r="A34" s="2"/>
      <c r="B34" s="81" t="s">
        <v>27</v>
      </c>
      <c r="C34" s="70"/>
      <c r="D34" s="67"/>
      <c r="E34" s="67"/>
      <c r="F34" s="67"/>
    </row>
    <row r="35" spans="1:6" s="69" customFormat="1" ht="40.5" customHeight="1" x14ac:dyDescent="0.25">
      <c r="A35" s="2"/>
      <c r="B35" s="81" t="s">
        <v>55</v>
      </c>
      <c r="C35" s="70"/>
      <c r="D35" s="67"/>
      <c r="E35" s="67"/>
      <c r="F35" s="67"/>
    </row>
    <row r="36" spans="1:6" s="69" customFormat="1" ht="38.25" customHeight="1" x14ac:dyDescent="0.25">
      <c r="A36" s="2"/>
      <c r="B36" s="81" t="s">
        <v>28</v>
      </c>
      <c r="C36" s="70"/>
      <c r="D36" s="67"/>
      <c r="E36" s="67"/>
      <c r="F36" s="67"/>
    </row>
    <row r="37" spans="1:6" s="69" customFormat="1" ht="150" customHeight="1" x14ac:dyDescent="0.25">
      <c r="A37" s="2" t="s">
        <v>2</v>
      </c>
      <c r="B37" s="4" t="s">
        <v>35</v>
      </c>
      <c r="C37" s="3">
        <v>1</v>
      </c>
      <c r="D37" s="3">
        <v>1</v>
      </c>
      <c r="E37" s="67"/>
      <c r="F37" s="83" t="s">
        <v>533</v>
      </c>
    </row>
    <row r="38" spans="1:6" s="69" customFormat="1" ht="27" customHeight="1" x14ac:dyDescent="0.25">
      <c r="A38" s="2"/>
      <c r="B38" s="81" t="s">
        <v>489</v>
      </c>
      <c r="C38" s="70"/>
      <c r="D38" s="67"/>
      <c r="E38" s="67"/>
      <c r="F38" s="67"/>
    </row>
    <row r="39" spans="1:6" s="69" customFormat="1" ht="27" customHeight="1" x14ac:dyDescent="0.25">
      <c r="A39" s="2"/>
      <c r="B39" s="81" t="s">
        <v>52</v>
      </c>
      <c r="C39" s="70"/>
      <c r="D39" s="67"/>
      <c r="E39" s="67"/>
      <c r="F39" s="67"/>
    </row>
    <row r="40" spans="1:6" s="69" customFormat="1" ht="132" x14ac:dyDescent="0.25">
      <c r="A40" s="2"/>
      <c r="B40" s="81" t="s">
        <v>23</v>
      </c>
      <c r="C40" s="70"/>
      <c r="D40" s="67"/>
      <c r="E40" s="67"/>
      <c r="F40" s="67"/>
    </row>
    <row r="41" spans="1:6" s="69" customFormat="1" ht="36" customHeight="1" x14ac:dyDescent="0.25">
      <c r="A41" s="2"/>
      <c r="B41" s="81" t="s">
        <v>24</v>
      </c>
      <c r="C41" s="70"/>
      <c r="D41" s="67"/>
      <c r="E41" s="67"/>
      <c r="F41" s="67"/>
    </row>
    <row r="42" spans="1:6" s="69" customFormat="1" ht="39.75" customHeight="1" x14ac:dyDescent="0.25">
      <c r="A42" s="2" t="s">
        <v>12</v>
      </c>
      <c r="B42" s="4" t="s">
        <v>11</v>
      </c>
      <c r="C42" s="3">
        <f>C43+C46</f>
        <v>1</v>
      </c>
      <c r="D42" s="3">
        <f>D43+D46</f>
        <v>1</v>
      </c>
      <c r="E42" s="67"/>
      <c r="F42" s="67"/>
    </row>
    <row r="43" spans="1:6" s="69" customFormat="1" ht="70.5" customHeight="1" x14ac:dyDescent="0.25">
      <c r="A43" s="2" t="s">
        <v>56</v>
      </c>
      <c r="B43" s="78" t="s">
        <v>10</v>
      </c>
      <c r="C43" s="70">
        <v>0.25</v>
      </c>
      <c r="D43" s="70">
        <v>0.25</v>
      </c>
      <c r="E43" s="67"/>
      <c r="F43" s="68" t="s">
        <v>573</v>
      </c>
    </row>
    <row r="44" spans="1:6" s="69" customFormat="1" ht="36.75" customHeight="1" x14ac:dyDescent="0.25">
      <c r="A44" s="84"/>
      <c r="B44" s="85" t="s">
        <v>34</v>
      </c>
      <c r="C44" s="86"/>
      <c r="D44" s="67"/>
      <c r="E44" s="67"/>
      <c r="F44" s="67"/>
    </row>
    <row r="45" spans="1:6" s="69" customFormat="1" ht="42" customHeight="1" x14ac:dyDescent="0.25">
      <c r="A45" s="84"/>
      <c r="B45" s="85" t="s">
        <v>22</v>
      </c>
      <c r="C45" s="86"/>
      <c r="D45" s="67"/>
      <c r="E45" s="67"/>
      <c r="F45" s="67"/>
    </row>
    <row r="46" spans="1:6" s="69" customFormat="1" ht="80.25" customHeight="1" x14ac:dyDescent="0.25">
      <c r="A46" s="2" t="s">
        <v>57</v>
      </c>
      <c r="B46" s="78" t="s">
        <v>0</v>
      </c>
      <c r="C46" s="70">
        <v>0.75</v>
      </c>
      <c r="D46" s="70">
        <v>0.75</v>
      </c>
      <c r="E46" s="67"/>
      <c r="F46" s="82" t="s">
        <v>571</v>
      </c>
    </row>
    <row r="47" spans="1:6" s="69" customFormat="1" ht="66" x14ac:dyDescent="0.25">
      <c r="A47" s="2"/>
      <c r="B47" s="87" t="s">
        <v>407</v>
      </c>
      <c r="C47" s="70"/>
      <c r="D47" s="67"/>
      <c r="E47" s="67"/>
      <c r="F47" s="67"/>
    </row>
    <row r="48" spans="1:6" s="69" customFormat="1" ht="74.25" customHeight="1" x14ac:dyDescent="0.25">
      <c r="A48" s="84"/>
      <c r="B48" s="78" t="s">
        <v>408</v>
      </c>
      <c r="C48" s="88"/>
      <c r="D48" s="67"/>
      <c r="E48" s="67"/>
      <c r="F48" s="67"/>
    </row>
    <row r="49" spans="1:6" s="69" customFormat="1" ht="33.75" customHeight="1" x14ac:dyDescent="0.25">
      <c r="A49" s="84"/>
      <c r="B49" s="47" t="s">
        <v>25</v>
      </c>
      <c r="C49" s="88"/>
      <c r="D49" s="67"/>
      <c r="E49" s="67"/>
      <c r="F49" s="67"/>
    </row>
    <row r="50" spans="1:6" s="69" customFormat="1" ht="57" customHeight="1" x14ac:dyDescent="0.25">
      <c r="A50" s="2" t="s">
        <v>16</v>
      </c>
      <c r="B50" s="4" t="s">
        <v>1</v>
      </c>
      <c r="C50" s="3">
        <v>2</v>
      </c>
      <c r="D50" s="3">
        <v>0.5</v>
      </c>
      <c r="E50" s="67"/>
      <c r="F50" s="82" t="s">
        <v>552</v>
      </c>
    </row>
    <row r="51" spans="1:6" s="69" customFormat="1" ht="33" x14ac:dyDescent="0.25">
      <c r="A51" s="84"/>
      <c r="B51" s="47" t="s">
        <v>39</v>
      </c>
      <c r="C51" s="88"/>
      <c r="D51" s="67"/>
      <c r="E51" s="67"/>
      <c r="F51" s="67"/>
    </row>
    <row r="52" spans="1:6" s="69" customFormat="1" ht="49.5" x14ac:dyDescent="0.25">
      <c r="A52" s="84"/>
      <c r="B52" s="81" t="s">
        <v>485</v>
      </c>
      <c r="C52" s="89"/>
      <c r="D52" s="67"/>
      <c r="E52" s="67"/>
      <c r="F52" s="67"/>
    </row>
    <row r="53" spans="1:6" s="69" customFormat="1" ht="33" customHeight="1" x14ac:dyDescent="0.25">
      <c r="A53" s="84"/>
      <c r="B53" s="81" t="s">
        <v>54</v>
      </c>
      <c r="C53" s="88"/>
      <c r="D53" s="67"/>
      <c r="E53" s="67"/>
      <c r="F53" s="67"/>
    </row>
    <row r="54" spans="1:6" ht="30.75" customHeight="1" x14ac:dyDescent="0.2">
      <c r="A54" s="84"/>
      <c r="B54" s="47" t="s">
        <v>33</v>
      </c>
      <c r="C54" s="88"/>
      <c r="D54" s="65"/>
      <c r="E54" s="65"/>
      <c r="F54" s="65"/>
    </row>
    <row r="55" spans="1:6" ht="54.75" customHeight="1" x14ac:dyDescent="0.2">
      <c r="A55" s="2" t="s">
        <v>30</v>
      </c>
      <c r="B55" s="4" t="s">
        <v>6</v>
      </c>
      <c r="C55" s="3">
        <v>1.5</v>
      </c>
      <c r="D55" s="3">
        <v>1.5</v>
      </c>
      <c r="E55" s="65"/>
      <c r="F55" s="82" t="s">
        <v>534</v>
      </c>
    </row>
    <row r="56" spans="1:6" ht="49.5" x14ac:dyDescent="0.2">
      <c r="A56" s="2"/>
      <c r="B56" s="6" t="s">
        <v>506</v>
      </c>
      <c r="C56" s="70"/>
      <c r="D56" s="65"/>
      <c r="E56" s="65"/>
      <c r="F56" s="65"/>
    </row>
    <row r="57" spans="1:6" ht="49.5" x14ac:dyDescent="0.2">
      <c r="A57" s="2"/>
      <c r="B57" s="6" t="s">
        <v>507</v>
      </c>
      <c r="C57" s="70"/>
      <c r="D57" s="65"/>
      <c r="E57" s="65"/>
      <c r="F57" s="65"/>
    </row>
    <row r="58" spans="1:6" ht="33" x14ac:dyDescent="0.2">
      <c r="A58" s="2"/>
      <c r="B58" s="6" t="s">
        <v>508</v>
      </c>
      <c r="C58" s="70"/>
      <c r="D58" s="65"/>
      <c r="E58" s="65"/>
      <c r="F58" s="65"/>
    </row>
    <row r="59" spans="1:6" ht="33" x14ac:dyDescent="0.2">
      <c r="A59" s="2"/>
      <c r="B59" s="6" t="s">
        <v>7</v>
      </c>
      <c r="C59" s="70"/>
      <c r="D59" s="65"/>
      <c r="E59" s="65"/>
      <c r="F59" s="65"/>
    </row>
    <row r="60" spans="1:6" s="43" customFormat="1" ht="104.25" customHeight="1" x14ac:dyDescent="0.2">
      <c r="A60" s="40" t="s">
        <v>58</v>
      </c>
      <c r="B60" s="41" t="s">
        <v>31</v>
      </c>
      <c r="C60" s="16">
        <v>0.5</v>
      </c>
      <c r="D60" s="16">
        <v>0.5</v>
      </c>
      <c r="E60" s="42"/>
      <c r="F60" s="82" t="s">
        <v>539</v>
      </c>
    </row>
    <row r="61" spans="1:6" s="43" customFormat="1" ht="38.25" customHeight="1" x14ac:dyDescent="0.2">
      <c r="A61" s="40"/>
      <c r="B61" s="37" t="s">
        <v>232</v>
      </c>
      <c r="C61" s="44"/>
      <c r="D61" s="42"/>
      <c r="E61" s="42"/>
      <c r="F61" s="42"/>
    </row>
    <row r="62" spans="1:6" s="43" customFormat="1" ht="38.25" customHeight="1" x14ac:dyDescent="0.2">
      <c r="A62" s="40"/>
      <c r="B62" s="37" t="s">
        <v>493</v>
      </c>
      <c r="C62" s="44"/>
      <c r="D62" s="42"/>
      <c r="E62" s="42"/>
      <c r="F62" s="42"/>
    </row>
    <row r="63" spans="1:6" x14ac:dyDescent="0.2">
      <c r="A63" s="90">
        <v>2</v>
      </c>
      <c r="B63" s="91" t="s">
        <v>67</v>
      </c>
      <c r="C63" s="1">
        <f>C64+C79+C103</f>
        <v>8</v>
      </c>
      <c r="D63" s="1">
        <f>D64+D79+D103</f>
        <v>8</v>
      </c>
      <c r="E63" s="65"/>
      <c r="F63" s="65"/>
    </row>
    <row r="64" spans="1:6" x14ac:dyDescent="0.2">
      <c r="A64" s="2" t="s">
        <v>68</v>
      </c>
      <c r="B64" s="4" t="s">
        <v>69</v>
      </c>
      <c r="C64" s="1">
        <f>C65+C69+C72+C75</f>
        <v>3</v>
      </c>
      <c r="D64" s="1">
        <f>D65+D69+D72+D75</f>
        <v>3</v>
      </c>
      <c r="E64" s="65"/>
      <c r="F64" s="65"/>
    </row>
    <row r="65" spans="1:6" ht="71.25" customHeight="1" x14ac:dyDescent="0.2">
      <c r="A65" s="84" t="s">
        <v>70</v>
      </c>
      <c r="B65" s="80" t="s">
        <v>71</v>
      </c>
      <c r="C65" s="45">
        <v>0.5</v>
      </c>
      <c r="D65" s="45">
        <v>0.5</v>
      </c>
      <c r="E65" s="65"/>
      <c r="F65" s="82" t="s">
        <v>540</v>
      </c>
    </row>
    <row r="66" spans="1:6" x14ac:dyDescent="0.2">
      <c r="A66" s="143"/>
      <c r="B66" s="47" t="s">
        <v>484</v>
      </c>
      <c r="C66" s="1"/>
      <c r="D66" s="65"/>
      <c r="E66" s="65"/>
      <c r="F66" s="65"/>
    </row>
    <row r="67" spans="1:6" x14ac:dyDescent="0.2">
      <c r="A67" s="143"/>
      <c r="B67" s="47" t="s">
        <v>483</v>
      </c>
      <c r="C67" s="1"/>
      <c r="D67" s="65"/>
      <c r="E67" s="65"/>
      <c r="F67" s="65"/>
    </row>
    <row r="68" spans="1:6" x14ac:dyDescent="0.2">
      <c r="A68" s="143"/>
      <c r="B68" s="47" t="s">
        <v>72</v>
      </c>
      <c r="C68" s="1"/>
      <c r="D68" s="65"/>
      <c r="E68" s="65"/>
      <c r="F68" s="65"/>
    </row>
    <row r="69" spans="1:6" ht="51.75" x14ac:dyDescent="0.2">
      <c r="A69" s="84" t="s">
        <v>73</v>
      </c>
      <c r="B69" s="80" t="s">
        <v>410</v>
      </c>
      <c r="C69" s="45">
        <v>1</v>
      </c>
      <c r="D69" s="45">
        <v>1</v>
      </c>
      <c r="E69" s="65"/>
      <c r="F69" s="82" t="s">
        <v>541</v>
      </c>
    </row>
    <row r="70" spans="1:6" x14ac:dyDescent="0.2">
      <c r="A70" s="142"/>
      <c r="B70" s="47" t="s">
        <v>482</v>
      </c>
      <c r="C70" s="1"/>
      <c r="D70" s="65"/>
      <c r="E70" s="65"/>
      <c r="F70" s="65"/>
    </row>
    <row r="71" spans="1:6" x14ac:dyDescent="0.2">
      <c r="A71" s="142"/>
      <c r="B71" s="47" t="s">
        <v>74</v>
      </c>
      <c r="C71" s="1"/>
      <c r="D71" s="65"/>
      <c r="E71" s="65"/>
      <c r="F71" s="65"/>
    </row>
    <row r="72" spans="1:6" ht="51.75" x14ac:dyDescent="0.2">
      <c r="A72" s="84" t="s">
        <v>75</v>
      </c>
      <c r="B72" s="80" t="s">
        <v>411</v>
      </c>
      <c r="C72" s="45">
        <v>0.5</v>
      </c>
      <c r="D72" s="45">
        <v>0.5</v>
      </c>
      <c r="E72" s="65"/>
      <c r="F72" s="82" t="s">
        <v>542</v>
      </c>
    </row>
    <row r="73" spans="1:6" x14ac:dyDescent="0.2">
      <c r="A73" s="142"/>
      <c r="B73" s="81" t="s">
        <v>481</v>
      </c>
      <c r="C73" s="1"/>
      <c r="D73" s="65"/>
      <c r="E73" s="65"/>
      <c r="F73" s="65"/>
    </row>
    <row r="74" spans="1:6" x14ac:dyDescent="0.2">
      <c r="A74" s="142"/>
      <c r="B74" s="47" t="s">
        <v>76</v>
      </c>
      <c r="C74" s="46"/>
      <c r="D74" s="65"/>
      <c r="E74" s="65"/>
      <c r="F74" s="65"/>
    </row>
    <row r="75" spans="1:6" ht="31.5" x14ac:dyDescent="0.2">
      <c r="A75" s="84" t="s">
        <v>77</v>
      </c>
      <c r="B75" s="80" t="s">
        <v>78</v>
      </c>
      <c r="C75" s="45">
        <v>1</v>
      </c>
      <c r="D75" s="45">
        <v>1</v>
      </c>
      <c r="E75" s="65"/>
      <c r="F75" s="82" t="s">
        <v>543</v>
      </c>
    </row>
    <row r="76" spans="1:6" x14ac:dyDescent="0.2">
      <c r="A76" s="143"/>
      <c r="B76" s="47" t="s">
        <v>480</v>
      </c>
      <c r="C76" s="70"/>
      <c r="D76" s="65"/>
      <c r="E76" s="65"/>
      <c r="F76" s="65"/>
    </row>
    <row r="77" spans="1:6" ht="33" x14ac:dyDescent="0.2">
      <c r="A77" s="143"/>
      <c r="B77" s="47" t="s">
        <v>479</v>
      </c>
      <c r="C77" s="70"/>
      <c r="D77" s="65"/>
      <c r="E77" s="65"/>
      <c r="F77" s="65"/>
    </row>
    <row r="78" spans="1:6" x14ac:dyDescent="0.2">
      <c r="A78" s="143"/>
      <c r="B78" s="47" t="s">
        <v>79</v>
      </c>
      <c r="C78" s="70"/>
      <c r="D78" s="65"/>
      <c r="E78" s="65"/>
      <c r="F78" s="65"/>
    </row>
    <row r="79" spans="1:6" ht="31.5" x14ac:dyDescent="0.2">
      <c r="A79" s="2" t="s">
        <v>80</v>
      </c>
      <c r="B79" s="92" t="s">
        <v>81</v>
      </c>
      <c r="C79" s="1">
        <f>C80+C90</f>
        <v>2.5</v>
      </c>
      <c r="D79" s="1">
        <f>D80+D90</f>
        <v>2.5</v>
      </c>
      <c r="E79" s="65"/>
      <c r="F79" s="82" t="s">
        <v>544</v>
      </c>
    </row>
    <row r="80" spans="1:6" ht="17.25" x14ac:dyDescent="0.2">
      <c r="A80" s="84" t="s">
        <v>82</v>
      </c>
      <c r="B80" s="93" t="s">
        <v>83</v>
      </c>
      <c r="C80" s="86">
        <f>C81+C85</f>
        <v>1.25</v>
      </c>
      <c r="D80" s="86">
        <f>D81+D85</f>
        <v>1.25</v>
      </c>
      <c r="E80" s="65"/>
      <c r="F80" s="65"/>
    </row>
    <row r="81" spans="1:6" ht="31.5" x14ac:dyDescent="0.2">
      <c r="A81" s="77" t="s">
        <v>84</v>
      </c>
      <c r="B81" s="94" t="s">
        <v>85</v>
      </c>
      <c r="C81" s="46">
        <v>0.5</v>
      </c>
      <c r="D81" s="46">
        <v>0.5</v>
      </c>
      <c r="E81" s="65"/>
      <c r="F81" s="82" t="s">
        <v>545</v>
      </c>
    </row>
    <row r="82" spans="1:6" x14ac:dyDescent="0.2">
      <c r="A82" s="2"/>
      <c r="B82" s="95" t="s">
        <v>475</v>
      </c>
      <c r="C82" s="3"/>
      <c r="D82" s="65"/>
      <c r="E82" s="65"/>
      <c r="F82" s="65"/>
    </row>
    <row r="83" spans="1:6" x14ac:dyDescent="0.2">
      <c r="A83" s="2"/>
      <c r="B83" s="95" t="s">
        <v>474</v>
      </c>
      <c r="C83" s="3"/>
      <c r="D83" s="65"/>
      <c r="E83" s="65"/>
      <c r="F83" s="65"/>
    </row>
    <row r="84" spans="1:6" ht="33" x14ac:dyDescent="0.2">
      <c r="A84" s="2"/>
      <c r="B84" s="95" t="s">
        <v>409</v>
      </c>
      <c r="C84" s="3"/>
      <c r="D84" s="65"/>
      <c r="E84" s="65"/>
      <c r="F84" s="65"/>
    </row>
    <row r="85" spans="1:6" ht="33" x14ac:dyDescent="0.2">
      <c r="A85" s="77" t="s">
        <v>86</v>
      </c>
      <c r="B85" s="96" t="s">
        <v>615</v>
      </c>
      <c r="C85" s="97">
        <v>0.75</v>
      </c>
      <c r="D85" s="97">
        <v>0.75</v>
      </c>
      <c r="E85" s="65"/>
      <c r="F85" s="82" t="s">
        <v>572</v>
      </c>
    </row>
    <row r="86" spans="1:6" x14ac:dyDescent="0.2">
      <c r="A86" s="2"/>
      <c r="B86" s="81" t="s">
        <v>478</v>
      </c>
      <c r="C86" s="46"/>
      <c r="D86" s="65"/>
      <c r="E86" s="65"/>
      <c r="F86" s="65"/>
    </row>
    <row r="87" spans="1:6" x14ac:dyDescent="0.2">
      <c r="A87" s="2"/>
      <c r="B87" s="81" t="s">
        <v>477</v>
      </c>
      <c r="C87" s="2"/>
      <c r="D87" s="65"/>
      <c r="E87" s="65"/>
      <c r="F87" s="65"/>
    </row>
    <row r="88" spans="1:6" x14ac:dyDescent="0.2">
      <c r="A88" s="2"/>
      <c r="B88" s="81" t="s">
        <v>87</v>
      </c>
      <c r="C88" s="77"/>
      <c r="D88" s="65"/>
      <c r="E88" s="65"/>
      <c r="F88" s="65"/>
    </row>
    <row r="89" spans="1:6" ht="82.5" x14ac:dyDescent="0.2">
      <c r="A89" s="2"/>
      <c r="B89" s="81" t="s">
        <v>494</v>
      </c>
      <c r="C89" s="77"/>
      <c r="D89" s="65"/>
      <c r="E89" s="65"/>
      <c r="F89" s="65"/>
    </row>
    <row r="90" spans="1:6" ht="17.25" x14ac:dyDescent="0.2">
      <c r="A90" s="2" t="s">
        <v>88</v>
      </c>
      <c r="B90" s="93" t="s">
        <v>89</v>
      </c>
      <c r="C90" s="86">
        <f>C91+C94+C98</f>
        <v>1.25</v>
      </c>
      <c r="D90" s="86">
        <f>D91+D94+D98</f>
        <v>1.25</v>
      </c>
      <c r="E90" s="65"/>
      <c r="F90" s="65"/>
    </row>
    <row r="91" spans="1:6" x14ac:dyDescent="0.2">
      <c r="A91" s="77" t="s">
        <v>90</v>
      </c>
      <c r="B91" s="78" t="s">
        <v>91</v>
      </c>
      <c r="C91" s="70">
        <v>0.25</v>
      </c>
      <c r="D91" s="70">
        <v>0.25</v>
      </c>
      <c r="E91" s="65"/>
      <c r="F91" s="82" t="s">
        <v>546</v>
      </c>
    </row>
    <row r="92" spans="1:6" x14ac:dyDescent="0.2">
      <c r="A92" s="142"/>
      <c r="B92" s="47" t="s">
        <v>476</v>
      </c>
      <c r="C92" s="46"/>
      <c r="D92" s="65"/>
      <c r="E92" s="65"/>
      <c r="F92" s="65"/>
    </row>
    <row r="93" spans="1:6" ht="33" x14ac:dyDescent="0.2">
      <c r="A93" s="142"/>
      <c r="B93" s="95" t="s">
        <v>92</v>
      </c>
      <c r="C93" s="1"/>
      <c r="D93" s="65"/>
      <c r="E93" s="65"/>
      <c r="F93" s="65"/>
    </row>
    <row r="94" spans="1:6" ht="33" x14ac:dyDescent="0.2">
      <c r="A94" s="77" t="s">
        <v>93</v>
      </c>
      <c r="B94" s="98" t="s">
        <v>94</v>
      </c>
      <c r="C94" s="46">
        <v>0.5</v>
      </c>
      <c r="D94" s="46">
        <v>0.5</v>
      </c>
      <c r="E94" s="65"/>
      <c r="F94" s="65"/>
    </row>
    <row r="95" spans="1:6" x14ac:dyDescent="0.2">
      <c r="A95" s="143"/>
      <c r="B95" s="95" t="s">
        <v>475</v>
      </c>
      <c r="C95" s="2"/>
      <c r="D95" s="65"/>
      <c r="E95" s="65"/>
      <c r="F95" s="65"/>
    </row>
    <row r="96" spans="1:6" x14ac:dyDescent="0.2">
      <c r="A96" s="143"/>
      <c r="B96" s="95" t="s">
        <v>474</v>
      </c>
      <c r="C96" s="2"/>
      <c r="D96" s="65"/>
      <c r="E96" s="65"/>
      <c r="F96" s="65"/>
    </row>
    <row r="97" spans="1:6" ht="33" x14ac:dyDescent="0.2">
      <c r="A97" s="143"/>
      <c r="B97" s="95" t="s">
        <v>409</v>
      </c>
      <c r="C97" s="2"/>
      <c r="D97" s="65"/>
      <c r="E97" s="65"/>
      <c r="F97" s="65"/>
    </row>
    <row r="98" spans="1:6" ht="33" x14ac:dyDescent="0.2">
      <c r="A98" s="77" t="s">
        <v>95</v>
      </c>
      <c r="B98" s="98" t="s">
        <v>412</v>
      </c>
      <c r="C98" s="46">
        <v>0.5</v>
      </c>
      <c r="D98" s="46">
        <v>0.5</v>
      </c>
      <c r="E98" s="65"/>
      <c r="F98" s="65"/>
    </row>
    <row r="99" spans="1:6" x14ac:dyDescent="0.2">
      <c r="A99" s="143"/>
      <c r="B99" s="81" t="s">
        <v>473</v>
      </c>
      <c r="C99" s="46"/>
      <c r="D99" s="65"/>
      <c r="E99" s="65"/>
      <c r="F99" s="65"/>
    </row>
    <row r="100" spans="1:6" x14ac:dyDescent="0.2">
      <c r="A100" s="143"/>
      <c r="B100" s="81" t="s">
        <v>472</v>
      </c>
      <c r="C100" s="46"/>
      <c r="D100" s="65"/>
      <c r="E100" s="65"/>
      <c r="F100" s="65"/>
    </row>
    <row r="101" spans="1:6" x14ac:dyDescent="0.2">
      <c r="A101" s="143"/>
      <c r="B101" s="81" t="s">
        <v>87</v>
      </c>
      <c r="C101" s="46"/>
      <c r="D101" s="65"/>
      <c r="E101" s="65"/>
      <c r="F101" s="65"/>
    </row>
    <row r="102" spans="1:6" ht="79.5" customHeight="1" x14ac:dyDescent="0.2">
      <c r="A102" s="143"/>
      <c r="B102" s="81" t="s">
        <v>495</v>
      </c>
      <c r="C102" s="46"/>
      <c r="D102" s="65"/>
      <c r="E102" s="65"/>
      <c r="F102" s="65"/>
    </row>
    <row r="103" spans="1:6" x14ac:dyDescent="0.2">
      <c r="A103" s="2" t="s">
        <v>96</v>
      </c>
      <c r="B103" s="4" t="s">
        <v>97</v>
      </c>
      <c r="C103" s="1">
        <f>C104+C108</f>
        <v>2.5</v>
      </c>
      <c r="D103" s="1">
        <f>D104+D108</f>
        <v>2.5</v>
      </c>
      <c r="E103" s="65"/>
      <c r="F103" s="65"/>
    </row>
    <row r="104" spans="1:6" ht="47.25" x14ac:dyDescent="0.2">
      <c r="A104" s="99" t="s">
        <v>98</v>
      </c>
      <c r="B104" s="100" t="s">
        <v>99</v>
      </c>
      <c r="C104" s="45">
        <v>1</v>
      </c>
      <c r="D104" s="45">
        <v>1</v>
      </c>
      <c r="E104" s="65"/>
      <c r="F104" s="82" t="s">
        <v>547</v>
      </c>
    </row>
    <row r="105" spans="1:6" ht="19.5" x14ac:dyDescent="0.2">
      <c r="A105" s="99"/>
      <c r="B105" s="85" t="s">
        <v>505</v>
      </c>
      <c r="C105" s="86"/>
      <c r="D105" s="65"/>
      <c r="E105" s="65"/>
      <c r="F105" s="65"/>
    </row>
    <row r="106" spans="1:6" ht="19.5" x14ac:dyDescent="0.2">
      <c r="A106" s="99"/>
      <c r="B106" s="85" t="s">
        <v>496</v>
      </c>
      <c r="C106" s="86"/>
      <c r="D106" s="65"/>
      <c r="E106" s="65"/>
      <c r="F106" s="65"/>
    </row>
    <row r="107" spans="1:6" ht="19.5" x14ac:dyDescent="0.2">
      <c r="A107" s="99"/>
      <c r="B107" s="85" t="s">
        <v>497</v>
      </c>
      <c r="C107" s="86"/>
      <c r="D107" s="65"/>
      <c r="E107" s="65"/>
      <c r="F107" s="65"/>
    </row>
    <row r="108" spans="1:6" ht="17.25" x14ac:dyDescent="0.2">
      <c r="A108" s="84" t="s">
        <v>100</v>
      </c>
      <c r="B108" s="100" t="s">
        <v>101</v>
      </c>
      <c r="C108" s="45">
        <f>C109+C115</f>
        <v>1.5</v>
      </c>
      <c r="D108" s="45">
        <f>D109+D115</f>
        <v>1.5</v>
      </c>
      <c r="E108" s="65"/>
      <c r="F108" s="65"/>
    </row>
    <row r="109" spans="1:6" ht="36.75" customHeight="1" x14ac:dyDescent="0.2">
      <c r="A109" s="77" t="s">
        <v>102</v>
      </c>
      <c r="B109" s="94" t="s">
        <v>103</v>
      </c>
      <c r="C109" s="46">
        <v>1</v>
      </c>
      <c r="D109" s="46">
        <v>1</v>
      </c>
      <c r="E109" s="65"/>
      <c r="F109" s="82" t="s">
        <v>548</v>
      </c>
    </row>
    <row r="110" spans="1:6" x14ac:dyDescent="0.25">
      <c r="A110" s="101" t="s">
        <v>104</v>
      </c>
      <c r="B110" s="85" t="s">
        <v>471</v>
      </c>
      <c r="C110" s="102"/>
      <c r="D110" s="65"/>
      <c r="E110" s="65"/>
      <c r="F110" s="65"/>
    </row>
    <row r="111" spans="1:6" x14ac:dyDescent="0.2">
      <c r="A111" s="101" t="s">
        <v>105</v>
      </c>
      <c r="B111" s="81" t="s">
        <v>470</v>
      </c>
      <c r="C111" s="103"/>
      <c r="D111" s="65"/>
      <c r="E111" s="65"/>
      <c r="F111" s="65"/>
    </row>
    <row r="112" spans="1:6" x14ac:dyDescent="0.2">
      <c r="A112" s="144"/>
      <c r="B112" s="81" t="s">
        <v>469</v>
      </c>
      <c r="C112" s="103"/>
      <c r="D112" s="65"/>
      <c r="E112" s="65"/>
      <c r="F112" s="65"/>
    </row>
    <row r="113" spans="1:6" x14ac:dyDescent="0.2">
      <c r="A113" s="144"/>
      <c r="B113" s="81" t="s">
        <v>468</v>
      </c>
      <c r="C113" s="103"/>
      <c r="D113" s="65"/>
      <c r="E113" s="65"/>
      <c r="F113" s="65"/>
    </row>
    <row r="114" spans="1:6" x14ac:dyDescent="0.2">
      <c r="A114" s="101" t="s">
        <v>106</v>
      </c>
      <c r="B114" s="81" t="s">
        <v>467</v>
      </c>
      <c r="C114" s="103"/>
      <c r="D114" s="104"/>
      <c r="E114" s="65"/>
      <c r="F114" s="82" t="s">
        <v>549</v>
      </c>
    </row>
    <row r="115" spans="1:6" ht="33" x14ac:dyDescent="0.2">
      <c r="A115" s="77" t="s">
        <v>107</v>
      </c>
      <c r="B115" s="105" t="s">
        <v>413</v>
      </c>
      <c r="C115" s="46">
        <v>0.5</v>
      </c>
      <c r="D115" s="46">
        <v>0.5</v>
      </c>
      <c r="E115" s="65"/>
      <c r="F115" s="82" t="s">
        <v>550</v>
      </c>
    </row>
    <row r="116" spans="1:6" ht="33" x14ac:dyDescent="0.25">
      <c r="A116" s="105"/>
      <c r="B116" s="47" t="s">
        <v>498</v>
      </c>
      <c r="C116" s="102"/>
      <c r="D116" s="65"/>
      <c r="E116" s="65"/>
      <c r="F116" s="65"/>
    </row>
    <row r="117" spans="1:6" x14ac:dyDescent="0.2">
      <c r="A117" s="105"/>
      <c r="B117" s="47" t="s">
        <v>499</v>
      </c>
      <c r="C117" s="89"/>
      <c r="D117" s="65"/>
      <c r="E117" s="65"/>
      <c r="F117" s="65"/>
    </row>
    <row r="118" spans="1:6" ht="33" x14ac:dyDescent="0.2">
      <c r="A118" s="105"/>
      <c r="B118" s="85" t="s">
        <v>500</v>
      </c>
      <c r="C118" s="89"/>
      <c r="D118" s="65"/>
      <c r="E118" s="65"/>
      <c r="F118" s="65"/>
    </row>
    <row r="119" spans="1:6" ht="99" x14ac:dyDescent="0.2">
      <c r="A119" s="105"/>
      <c r="B119" s="94" t="s">
        <v>616</v>
      </c>
      <c r="C119" s="89"/>
      <c r="D119" s="65"/>
      <c r="E119" s="65"/>
      <c r="F119" s="65"/>
    </row>
    <row r="120" spans="1:6" ht="28.5" customHeight="1" x14ac:dyDescent="0.2">
      <c r="A120" s="32">
        <v>3</v>
      </c>
      <c r="B120" s="33" t="s">
        <v>108</v>
      </c>
      <c r="C120" s="55">
        <f>C121+C125+C136+C145+C149+C161+C170</f>
        <v>12.5</v>
      </c>
      <c r="D120" s="55">
        <f>D121+D125+D136+D145+D149+D161+D170</f>
        <v>12.49</v>
      </c>
      <c r="E120" s="65"/>
      <c r="F120" s="65"/>
    </row>
    <row r="121" spans="1:6" ht="47.25" x14ac:dyDescent="0.2">
      <c r="A121" s="32">
        <v>3.1</v>
      </c>
      <c r="B121" s="33" t="s">
        <v>109</v>
      </c>
      <c r="C121" s="55">
        <v>1</v>
      </c>
      <c r="D121" s="55">
        <v>1</v>
      </c>
      <c r="E121" s="65"/>
      <c r="F121" s="68" t="s">
        <v>591</v>
      </c>
    </row>
    <row r="122" spans="1:6" ht="33" x14ac:dyDescent="0.2">
      <c r="A122" s="32"/>
      <c r="B122" s="50" t="s">
        <v>110</v>
      </c>
      <c r="C122" s="20"/>
      <c r="D122" s="65"/>
      <c r="E122" s="65"/>
      <c r="F122" s="65"/>
    </row>
    <row r="123" spans="1:6" ht="33" x14ac:dyDescent="0.2">
      <c r="A123" s="32"/>
      <c r="B123" s="50" t="s">
        <v>111</v>
      </c>
      <c r="C123" s="17"/>
      <c r="D123" s="65"/>
      <c r="E123" s="65"/>
      <c r="F123" s="65"/>
    </row>
    <row r="124" spans="1:6" ht="33" x14ac:dyDescent="0.2">
      <c r="A124" s="32"/>
      <c r="B124" s="50" t="s">
        <v>112</v>
      </c>
      <c r="C124" s="17"/>
      <c r="D124" s="65"/>
      <c r="E124" s="65"/>
      <c r="F124" s="65"/>
    </row>
    <row r="125" spans="1:6" x14ac:dyDescent="0.2">
      <c r="A125" s="32" t="s">
        <v>113</v>
      </c>
      <c r="B125" s="33" t="s">
        <v>114</v>
      </c>
      <c r="C125" s="55">
        <f>C126+C129+C132</f>
        <v>2.25</v>
      </c>
      <c r="D125" s="55">
        <f>D126+D129+D132</f>
        <v>2.25</v>
      </c>
      <c r="E125" s="65"/>
      <c r="F125" s="65"/>
    </row>
    <row r="126" spans="1:6" ht="47.25" x14ac:dyDescent="0.2">
      <c r="A126" s="34" t="s">
        <v>115</v>
      </c>
      <c r="B126" s="51" t="s">
        <v>116</v>
      </c>
      <c r="C126" s="55">
        <v>0.75</v>
      </c>
      <c r="D126" s="55">
        <v>0.75</v>
      </c>
      <c r="E126" s="65"/>
      <c r="F126" s="68" t="s">
        <v>592</v>
      </c>
    </row>
    <row r="127" spans="1:6" ht="42" customHeight="1" x14ac:dyDescent="0.2">
      <c r="A127" s="32"/>
      <c r="B127" s="50" t="s">
        <v>414</v>
      </c>
      <c r="C127" s="56"/>
      <c r="D127" s="65"/>
      <c r="E127" s="65"/>
      <c r="F127" s="65"/>
    </row>
    <row r="128" spans="1:6" ht="49.5" x14ac:dyDescent="0.2">
      <c r="A128" s="32"/>
      <c r="B128" s="48" t="s">
        <v>510</v>
      </c>
      <c r="C128" s="56"/>
      <c r="D128" s="65"/>
      <c r="E128" s="65"/>
      <c r="F128" s="65"/>
    </row>
    <row r="129" spans="1:6" ht="33" x14ac:dyDescent="0.2">
      <c r="A129" s="34" t="s">
        <v>117</v>
      </c>
      <c r="B129" s="51" t="s">
        <v>617</v>
      </c>
      <c r="C129" s="55">
        <v>0.5</v>
      </c>
      <c r="D129" s="55">
        <v>0.5</v>
      </c>
      <c r="E129" s="65"/>
      <c r="F129" s="68" t="s">
        <v>593</v>
      </c>
    </row>
    <row r="130" spans="1:6" x14ac:dyDescent="0.2">
      <c r="A130" s="32"/>
      <c r="B130" s="50" t="s">
        <v>118</v>
      </c>
      <c r="C130" s="55"/>
      <c r="D130" s="65"/>
      <c r="E130" s="65"/>
      <c r="F130" s="65"/>
    </row>
    <row r="131" spans="1:6" ht="17.25" x14ac:dyDescent="0.2">
      <c r="A131" s="106"/>
      <c r="B131" s="50" t="s">
        <v>119</v>
      </c>
      <c r="C131" s="107"/>
      <c r="D131" s="65"/>
      <c r="E131" s="65"/>
      <c r="F131" s="65"/>
    </row>
    <row r="132" spans="1:6" ht="94.5" x14ac:dyDescent="0.2">
      <c r="A132" s="34" t="s">
        <v>120</v>
      </c>
      <c r="B132" s="51" t="s">
        <v>121</v>
      </c>
      <c r="C132" s="55">
        <v>1</v>
      </c>
      <c r="D132" s="55">
        <v>1</v>
      </c>
      <c r="E132" s="65"/>
      <c r="F132" s="83" t="s">
        <v>594</v>
      </c>
    </row>
    <row r="133" spans="1:6" ht="66" x14ac:dyDescent="0.25">
      <c r="A133" s="29"/>
      <c r="B133" s="50" t="s">
        <v>122</v>
      </c>
      <c r="C133" s="55"/>
      <c r="D133" s="65"/>
      <c r="E133" s="65"/>
      <c r="F133" s="65"/>
    </row>
    <row r="134" spans="1:6" ht="33" x14ac:dyDescent="0.2">
      <c r="A134" s="32"/>
      <c r="B134" s="50" t="s">
        <v>123</v>
      </c>
      <c r="C134" s="55"/>
      <c r="D134" s="65"/>
      <c r="E134" s="65"/>
      <c r="F134" s="65"/>
    </row>
    <row r="135" spans="1:6" ht="66" x14ac:dyDescent="0.2">
      <c r="A135" s="32"/>
      <c r="B135" s="50" t="s">
        <v>124</v>
      </c>
      <c r="C135" s="55"/>
      <c r="D135" s="65"/>
      <c r="E135" s="65"/>
      <c r="F135" s="65"/>
    </row>
    <row r="136" spans="1:6" x14ac:dyDescent="0.2">
      <c r="A136" s="32">
        <v>3.3</v>
      </c>
      <c r="B136" s="33" t="s">
        <v>125</v>
      </c>
      <c r="C136" s="55">
        <f>SUM(C137+C141)</f>
        <v>4.5</v>
      </c>
      <c r="D136" s="55">
        <f>SUM(D137+D141)</f>
        <v>4.49</v>
      </c>
      <c r="E136" s="65"/>
      <c r="F136" s="65"/>
    </row>
    <row r="137" spans="1:6" ht="47.25" x14ac:dyDescent="0.2">
      <c r="A137" s="34" t="s">
        <v>126</v>
      </c>
      <c r="B137" s="51" t="s">
        <v>127</v>
      </c>
      <c r="C137" s="55">
        <v>3</v>
      </c>
      <c r="D137" s="55">
        <v>3</v>
      </c>
      <c r="E137" s="65"/>
      <c r="F137" s="68" t="s">
        <v>595</v>
      </c>
    </row>
    <row r="138" spans="1:6" ht="49.5" x14ac:dyDescent="0.2">
      <c r="A138" s="32"/>
      <c r="B138" s="49" t="s">
        <v>511</v>
      </c>
      <c r="C138" s="108"/>
      <c r="D138" s="65"/>
      <c r="E138" s="65"/>
      <c r="F138" s="65"/>
    </row>
    <row r="139" spans="1:6" ht="49.5" x14ac:dyDescent="0.2">
      <c r="A139" s="32"/>
      <c r="B139" s="49" t="s">
        <v>512</v>
      </c>
      <c r="C139" s="108"/>
      <c r="D139" s="65"/>
      <c r="E139" s="65"/>
      <c r="F139" s="65"/>
    </row>
    <row r="140" spans="1:6" x14ac:dyDescent="0.2">
      <c r="A140" s="32"/>
      <c r="B140" s="50" t="s">
        <v>128</v>
      </c>
      <c r="C140" s="108"/>
      <c r="D140" s="65"/>
      <c r="E140" s="65"/>
      <c r="F140" s="65"/>
    </row>
    <row r="141" spans="1:6" ht="47.25" x14ac:dyDescent="0.2">
      <c r="A141" s="34" t="s">
        <v>129</v>
      </c>
      <c r="B141" s="51" t="s">
        <v>130</v>
      </c>
      <c r="C141" s="17">
        <v>1.5</v>
      </c>
      <c r="D141" s="17">
        <v>1.49</v>
      </c>
      <c r="E141" s="65"/>
      <c r="F141" s="68" t="s">
        <v>596</v>
      </c>
    </row>
    <row r="142" spans="1:6" ht="49.5" x14ac:dyDescent="0.2">
      <c r="A142" s="34"/>
      <c r="B142" s="48" t="s">
        <v>513</v>
      </c>
      <c r="C142" s="20"/>
      <c r="D142" s="65"/>
      <c r="E142" s="65"/>
      <c r="F142" s="65"/>
    </row>
    <row r="143" spans="1:6" ht="49.5" x14ac:dyDescent="0.2">
      <c r="A143" s="34"/>
      <c r="B143" s="48" t="s">
        <v>514</v>
      </c>
      <c r="C143" s="20"/>
      <c r="D143" s="65"/>
      <c r="E143" s="65"/>
      <c r="F143" s="65"/>
    </row>
    <row r="144" spans="1:6" x14ac:dyDescent="0.2">
      <c r="A144" s="34"/>
      <c r="B144" s="50" t="s">
        <v>128</v>
      </c>
      <c r="C144" s="20"/>
      <c r="D144" s="65"/>
      <c r="E144" s="65"/>
      <c r="F144" s="65"/>
    </row>
    <row r="145" spans="1:6" ht="78.75" x14ac:dyDescent="0.2">
      <c r="A145" s="32">
        <v>3.4</v>
      </c>
      <c r="B145" s="33" t="s">
        <v>131</v>
      </c>
      <c r="C145" s="17">
        <v>1</v>
      </c>
      <c r="D145" s="17">
        <v>1</v>
      </c>
      <c r="E145" s="65"/>
      <c r="F145" s="68" t="s">
        <v>597</v>
      </c>
    </row>
    <row r="146" spans="1:6" x14ac:dyDescent="0.2">
      <c r="A146" s="34"/>
      <c r="B146" s="50" t="s">
        <v>132</v>
      </c>
      <c r="C146" s="20"/>
      <c r="D146" s="65"/>
      <c r="E146" s="65"/>
      <c r="F146" s="65"/>
    </row>
    <row r="147" spans="1:6" x14ac:dyDescent="0.2">
      <c r="A147" s="34"/>
      <c r="B147" s="50" t="s">
        <v>133</v>
      </c>
      <c r="C147" s="20"/>
      <c r="D147" s="65"/>
      <c r="E147" s="65"/>
      <c r="F147" s="65"/>
    </row>
    <row r="148" spans="1:6" x14ac:dyDescent="0.2">
      <c r="A148" s="34"/>
      <c r="B148" s="50" t="s">
        <v>134</v>
      </c>
      <c r="C148" s="20"/>
      <c r="D148" s="65"/>
      <c r="E148" s="65"/>
      <c r="F148" s="65"/>
    </row>
    <row r="149" spans="1:6" x14ac:dyDescent="0.2">
      <c r="A149" s="32">
        <v>3.5</v>
      </c>
      <c r="B149" s="33" t="s">
        <v>135</v>
      </c>
      <c r="C149" s="55">
        <f>C150+C154+C157</f>
        <v>1.75</v>
      </c>
      <c r="D149" s="55">
        <f>D150+D154+D157</f>
        <v>1.75</v>
      </c>
      <c r="E149" s="65"/>
      <c r="F149" s="65"/>
    </row>
    <row r="150" spans="1:6" ht="33" x14ac:dyDescent="0.2">
      <c r="A150" s="34" t="s">
        <v>136</v>
      </c>
      <c r="B150" s="51" t="s">
        <v>137</v>
      </c>
      <c r="C150" s="55">
        <v>0.5</v>
      </c>
      <c r="D150" s="55">
        <v>0.5</v>
      </c>
      <c r="E150" s="65"/>
      <c r="F150" s="68" t="s">
        <v>598</v>
      </c>
    </row>
    <row r="151" spans="1:6" ht="33" x14ac:dyDescent="0.2">
      <c r="A151" s="34"/>
      <c r="B151" s="50" t="s">
        <v>138</v>
      </c>
      <c r="C151" s="56"/>
      <c r="D151" s="65"/>
      <c r="E151" s="65"/>
      <c r="F151" s="65"/>
    </row>
    <row r="152" spans="1:6" ht="33" x14ac:dyDescent="0.2">
      <c r="A152" s="34"/>
      <c r="B152" s="50" t="s">
        <v>139</v>
      </c>
      <c r="C152" s="56"/>
      <c r="D152" s="65"/>
      <c r="E152" s="65"/>
      <c r="F152" s="65"/>
    </row>
    <row r="153" spans="1:6" x14ac:dyDescent="0.2">
      <c r="A153" s="34"/>
      <c r="B153" s="50" t="s">
        <v>140</v>
      </c>
      <c r="C153" s="56"/>
      <c r="D153" s="65"/>
      <c r="E153" s="65"/>
      <c r="F153" s="65"/>
    </row>
    <row r="154" spans="1:6" ht="75" customHeight="1" x14ac:dyDescent="0.2">
      <c r="A154" s="34" t="s">
        <v>141</v>
      </c>
      <c r="B154" s="51" t="s">
        <v>142</v>
      </c>
      <c r="C154" s="55">
        <v>0.5</v>
      </c>
      <c r="D154" s="55">
        <v>0.5</v>
      </c>
      <c r="E154" s="65"/>
      <c r="F154" s="68" t="s">
        <v>599</v>
      </c>
    </row>
    <row r="155" spans="1:6" ht="33" x14ac:dyDescent="0.2">
      <c r="A155" s="34"/>
      <c r="B155" s="50" t="s">
        <v>143</v>
      </c>
      <c r="C155" s="56"/>
      <c r="D155" s="65"/>
      <c r="E155" s="65"/>
      <c r="F155" s="65"/>
    </row>
    <row r="156" spans="1:6" ht="33" x14ac:dyDescent="0.2">
      <c r="A156" s="34"/>
      <c r="B156" s="50" t="s">
        <v>144</v>
      </c>
      <c r="C156" s="56"/>
      <c r="D156" s="65"/>
      <c r="E156" s="65"/>
      <c r="F156" s="65"/>
    </row>
    <row r="157" spans="1:6" ht="47.25" x14ac:dyDescent="0.2">
      <c r="A157" s="34" t="s">
        <v>145</v>
      </c>
      <c r="B157" s="51" t="s">
        <v>146</v>
      </c>
      <c r="C157" s="55">
        <v>0.75</v>
      </c>
      <c r="D157" s="55">
        <v>0.75</v>
      </c>
      <c r="E157" s="65"/>
      <c r="F157" s="68" t="s">
        <v>600</v>
      </c>
    </row>
    <row r="158" spans="1:6" ht="49.5" x14ac:dyDescent="0.2">
      <c r="A158" s="34"/>
      <c r="B158" s="50" t="s">
        <v>147</v>
      </c>
      <c r="C158" s="55"/>
      <c r="D158" s="65"/>
      <c r="E158" s="65"/>
      <c r="F158" s="65"/>
    </row>
    <row r="159" spans="1:6" ht="49.5" x14ac:dyDescent="0.2">
      <c r="A159" s="32"/>
      <c r="B159" s="50" t="s">
        <v>148</v>
      </c>
      <c r="C159" s="55"/>
      <c r="D159" s="65"/>
      <c r="E159" s="65"/>
      <c r="F159" s="65"/>
    </row>
    <row r="160" spans="1:6" x14ac:dyDescent="0.2">
      <c r="A160" s="32"/>
      <c r="B160" s="50" t="s">
        <v>149</v>
      </c>
      <c r="C160" s="55"/>
      <c r="D160" s="65"/>
      <c r="E160" s="65"/>
      <c r="F160" s="65"/>
    </row>
    <row r="161" spans="1:6" ht="33" x14ac:dyDescent="0.2">
      <c r="A161" s="32">
        <v>3.6</v>
      </c>
      <c r="B161" s="33" t="s">
        <v>150</v>
      </c>
      <c r="C161" s="55">
        <f>SUM(C162+C166)</f>
        <v>1.25</v>
      </c>
      <c r="D161" s="55">
        <f>SUM(D162+D166)</f>
        <v>1.25</v>
      </c>
      <c r="E161" s="65"/>
      <c r="F161" s="65"/>
    </row>
    <row r="162" spans="1:6" ht="145.5" customHeight="1" x14ac:dyDescent="0.2">
      <c r="A162" s="34" t="s">
        <v>151</v>
      </c>
      <c r="B162" s="51" t="s">
        <v>152</v>
      </c>
      <c r="C162" s="55">
        <v>0.5</v>
      </c>
      <c r="D162" s="55">
        <v>0.5</v>
      </c>
      <c r="E162" s="65"/>
      <c r="F162" s="68" t="s">
        <v>601</v>
      </c>
    </row>
    <row r="163" spans="1:6" x14ac:dyDescent="0.2">
      <c r="A163" s="34"/>
      <c r="B163" s="50" t="s">
        <v>153</v>
      </c>
      <c r="C163" s="55"/>
      <c r="D163" s="65"/>
      <c r="E163" s="65"/>
      <c r="F163" s="65"/>
    </row>
    <row r="164" spans="1:6" ht="33" x14ac:dyDescent="0.2">
      <c r="A164" s="34"/>
      <c r="B164" s="50" t="s">
        <v>154</v>
      </c>
      <c r="C164" s="55"/>
      <c r="D164" s="65"/>
      <c r="E164" s="65"/>
      <c r="F164" s="65"/>
    </row>
    <row r="165" spans="1:6" x14ac:dyDescent="0.2">
      <c r="A165" s="34"/>
      <c r="B165" s="50" t="s">
        <v>155</v>
      </c>
      <c r="C165" s="55"/>
      <c r="D165" s="65"/>
      <c r="E165" s="65"/>
      <c r="F165" s="65"/>
    </row>
    <row r="166" spans="1:6" ht="63" x14ac:dyDescent="0.2">
      <c r="A166" s="34" t="s">
        <v>156</v>
      </c>
      <c r="B166" s="51" t="s">
        <v>618</v>
      </c>
      <c r="C166" s="55">
        <v>0.75</v>
      </c>
      <c r="D166" s="55">
        <v>0.75</v>
      </c>
      <c r="E166" s="65"/>
      <c r="F166" s="68" t="s">
        <v>602</v>
      </c>
    </row>
    <row r="167" spans="1:6" ht="33" x14ac:dyDescent="0.2">
      <c r="A167" s="34"/>
      <c r="B167" s="50" t="s">
        <v>157</v>
      </c>
      <c r="C167" s="56"/>
      <c r="D167" s="65"/>
      <c r="E167" s="65"/>
      <c r="F167" s="65"/>
    </row>
    <row r="168" spans="1:6" ht="33" x14ac:dyDescent="0.2">
      <c r="A168" s="32"/>
      <c r="B168" s="50" t="s">
        <v>158</v>
      </c>
      <c r="C168" s="56"/>
      <c r="D168" s="65"/>
      <c r="E168" s="65"/>
      <c r="F168" s="65"/>
    </row>
    <row r="169" spans="1:6" x14ac:dyDescent="0.2">
      <c r="A169" s="32"/>
      <c r="B169" s="50" t="s">
        <v>159</v>
      </c>
      <c r="C169" s="55"/>
      <c r="D169" s="65"/>
      <c r="E169" s="65"/>
      <c r="F169" s="65"/>
    </row>
    <row r="170" spans="1:6" ht="94.5" x14ac:dyDescent="0.2">
      <c r="A170" s="32">
        <v>3.7</v>
      </c>
      <c r="B170" s="33" t="s">
        <v>160</v>
      </c>
      <c r="C170" s="55">
        <v>0.75</v>
      </c>
      <c r="D170" s="55">
        <v>0.75</v>
      </c>
      <c r="E170" s="65"/>
      <c r="F170" s="68" t="s">
        <v>603</v>
      </c>
    </row>
    <row r="171" spans="1:6" x14ac:dyDescent="0.2">
      <c r="A171" s="32"/>
      <c r="B171" s="50" t="s">
        <v>161</v>
      </c>
      <c r="C171" s="55"/>
      <c r="D171" s="65"/>
      <c r="E171" s="65"/>
      <c r="F171" s="65"/>
    </row>
    <row r="172" spans="1:6" ht="33" x14ac:dyDescent="0.2">
      <c r="A172" s="32"/>
      <c r="B172" s="50" t="s">
        <v>162</v>
      </c>
      <c r="C172" s="55"/>
      <c r="D172" s="65"/>
      <c r="E172" s="65"/>
      <c r="F172" s="65"/>
    </row>
    <row r="173" spans="1:6" x14ac:dyDescent="0.2">
      <c r="A173" s="32"/>
      <c r="B173" s="50" t="s">
        <v>163</v>
      </c>
      <c r="C173" s="56"/>
      <c r="D173" s="65"/>
      <c r="E173" s="65"/>
      <c r="F173" s="65"/>
    </row>
    <row r="174" spans="1:6" ht="28.5" customHeight="1" x14ac:dyDescent="0.2">
      <c r="A174" s="32">
        <v>4</v>
      </c>
      <c r="B174" s="41" t="s">
        <v>164</v>
      </c>
      <c r="C174" s="53">
        <f>C175+C190+C193+C196</f>
        <v>10</v>
      </c>
      <c r="D174" s="53">
        <f>D175+D190+D193+D196</f>
        <v>10</v>
      </c>
      <c r="E174" s="65"/>
      <c r="F174" s="65"/>
    </row>
    <row r="175" spans="1:6" ht="33" x14ac:dyDescent="0.2">
      <c r="A175" s="32" t="s">
        <v>165</v>
      </c>
      <c r="B175" s="33" t="s">
        <v>166</v>
      </c>
      <c r="C175" s="36">
        <f>C176+C180+C183+C187</f>
        <v>6</v>
      </c>
      <c r="D175" s="36">
        <f>D176+D180+D183+D187</f>
        <v>6</v>
      </c>
      <c r="E175" s="65"/>
      <c r="F175" s="65"/>
    </row>
    <row r="176" spans="1:6" ht="81.75" customHeight="1" x14ac:dyDescent="0.2">
      <c r="A176" s="34" t="s">
        <v>167</v>
      </c>
      <c r="B176" s="51" t="s">
        <v>168</v>
      </c>
      <c r="C176" s="109">
        <v>2</v>
      </c>
      <c r="D176" s="109">
        <v>2</v>
      </c>
      <c r="E176" s="65"/>
      <c r="F176" s="68" t="s">
        <v>581</v>
      </c>
    </row>
    <row r="177" spans="1:6" x14ac:dyDescent="0.2">
      <c r="A177" s="34"/>
      <c r="B177" s="50" t="s">
        <v>490</v>
      </c>
      <c r="C177" s="36"/>
      <c r="D177" s="65"/>
      <c r="E177" s="65"/>
      <c r="F177" s="65"/>
    </row>
    <row r="178" spans="1:6" x14ac:dyDescent="0.2">
      <c r="A178" s="34"/>
      <c r="B178" s="50" t="s">
        <v>491</v>
      </c>
      <c r="C178" s="36"/>
      <c r="D178" s="65"/>
      <c r="E178" s="65"/>
      <c r="F178" s="65"/>
    </row>
    <row r="179" spans="1:6" x14ac:dyDescent="0.2">
      <c r="A179" s="34"/>
      <c r="B179" s="50" t="s">
        <v>169</v>
      </c>
      <c r="C179" s="36"/>
      <c r="D179" s="65"/>
      <c r="E179" s="65"/>
      <c r="F179" s="65"/>
    </row>
    <row r="180" spans="1:6" ht="78.75" x14ac:dyDescent="0.2">
      <c r="A180" s="34" t="s">
        <v>170</v>
      </c>
      <c r="B180" s="51" t="s">
        <v>171</v>
      </c>
      <c r="C180" s="52">
        <v>1</v>
      </c>
      <c r="D180" s="52">
        <v>1</v>
      </c>
      <c r="E180" s="65"/>
      <c r="F180" s="68" t="s">
        <v>580</v>
      </c>
    </row>
    <row r="181" spans="1:6" x14ac:dyDescent="0.2">
      <c r="A181" s="32"/>
      <c r="B181" s="50" t="s">
        <v>424</v>
      </c>
      <c r="C181" s="52"/>
      <c r="D181" s="65"/>
      <c r="E181" s="65"/>
      <c r="F181" s="65"/>
    </row>
    <row r="182" spans="1:6" x14ac:dyDescent="0.2">
      <c r="A182" s="32"/>
      <c r="B182" s="50" t="s">
        <v>172</v>
      </c>
      <c r="C182" s="52"/>
      <c r="D182" s="65"/>
      <c r="E182" s="65"/>
      <c r="F182" s="65"/>
    </row>
    <row r="183" spans="1:6" ht="78.75" x14ac:dyDescent="0.2">
      <c r="A183" s="77" t="s">
        <v>173</v>
      </c>
      <c r="B183" s="110" t="s">
        <v>174</v>
      </c>
      <c r="C183" s="111">
        <v>2</v>
      </c>
      <c r="D183" s="111">
        <v>2</v>
      </c>
      <c r="E183" s="65"/>
      <c r="F183" s="68" t="s">
        <v>580</v>
      </c>
    </row>
    <row r="184" spans="1:6" x14ac:dyDescent="0.2">
      <c r="A184" s="2"/>
      <c r="B184" s="74" t="s">
        <v>415</v>
      </c>
      <c r="C184" s="112"/>
      <c r="D184" s="65"/>
      <c r="E184" s="65"/>
      <c r="F184" s="65"/>
    </row>
    <row r="185" spans="1:6" x14ac:dyDescent="0.2">
      <c r="A185" s="2"/>
      <c r="B185" s="74" t="s">
        <v>416</v>
      </c>
      <c r="C185" s="112"/>
      <c r="D185" s="65"/>
      <c r="E185" s="65"/>
      <c r="F185" s="65"/>
    </row>
    <row r="186" spans="1:6" x14ac:dyDescent="0.2">
      <c r="A186" s="2"/>
      <c r="B186" s="74" t="s">
        <v>172</v>
      </c>
      <c r="C186" s="112"/>
      <c r="D186" s="65"/>
      <c r="E186" s="65"/>
      <c r="F186" s="65"/>
    </row>
    <row r="187" spans="1:6" ht="63" x14ac:dyDescent="0.2">
      <c r="A187" s="113" t="s">
        <v>175</v>
      </c>
      <c r="B187" s="51" t="s">
        <v>176</v>
      </c>
      <c r="C187" s="109">
        <v>1</v>
      </c>
      <c r="D187" s="109">
        <v>1</v>
      </c>
      <c r="E187" s="65"/>
      <c r="F187" s="68" t="s">
        <v>574</v>
      </c>
    </row>
    <row r="188" spans="1:6" x14ac:dyDescent="0.25">
      <c r="A188" s="114"/>
      <c r="B188" s="50" t="s">
        <v>417</v>
      </c>
      <c r="C188" s="114"/>
      <c r="D188" s="65"/>
      <c r="E188" s="65"/>
      <c r="F188" s="65"/>
    </row>
    <row r="189" spans="1:6" ht="33" x14ac:dyDescent="0.25">
      <c r="A189" s="114"/>
      <c r="B189" s="50" t="s">
        <v>177</v>
      </c>
      <c r="C189" s="114"/>
      <c r="D189" s="65"/>
      <c r="E189" s="65"/>
      <c r="F189" s="65"/>
    </row>
    <row r="190" spans="1:6" ht="126.75" customHeight="1" x14ac:dyDescent="0.2">
      <c r="A190" s="32" t="s">
        <v>178</v>
      </c>
      <c r="B190" s="33" t="s">
        <v>179</v>
      </c>
      <c r="C190" s="53">
        <v>1</v>
      </c>
      <c r="D190" s="53">
        <v>1</v>
      </c>
      <c r="E190" s="65"/>
      <c r="F190" s="68" t="s">
        <v>575</v>
      </c>
    </row>
    <row r="191" spans="1:6" x14ac:dyDescent="0.2">
      <c r="A191" s="32"/>
      <c r="B191" s="50" t="s">
        <v>418</v>
      </c>
      <c r="C191" s="53"/>
      <c r="D191" s="65"/>
      <c r="E191" s="65"/>
      <c r="F191" s="65"/>
    </row>
    <row r="192" spans="1:6" x14ac:dyDescent="0.2">
      <c r="A192" s="32"/>
      <c r="B192" s="50" t="s">
        <v>180</v>
      </c>
      <c r="C192" s="52"/>
      <c r="D192" s="65"/>
      <c r="E192" s="65"/>
      <c r="F192" s="65"/>
    </row>
    <row r="193" spans="1:6" ht="147" customHeight="1" x14ac:dyDescent="0.2">
      <c r="A193" s="32" t="s">
        <v>181</v>
      </c>
      <c r="B193" s="33" t="s">
        <v>182</v>
      </c>
      <c r="C193" s="53">
        <v>1</v>
      </c>
      <c r="D193" s="53">
        <v>1</v>
      </c>
      <c r="E193" s="65"/>
      <c r="F193" s="68" t="s">
        <v>576</v>
      </c>
    </row>
    <row r="194" spans="1:6" ht="33" x14ac:dyDescent="0.2">
      <c r="A194" s="115"/>
      <c r="B194" s="50" t="s">
        <v>515</v>
      </c>
      <c r="C194" s="52"/>
      <c r="D194" s="65"/>
      <c r="E194" s="65"/>
      <c r="F194" s="65"/>
    </row>
    <row r="195" spans="1:6" x14ac:dyDescent="0.2">
      <c r="A195" s="115"/>
      <c r="B195" s="50" t="s">
        <v>183</v>
      </c>
      <c r="C195" s="53"/>
      <c r="D195" s="65"/>
      <c r="E195" s="65"/>
      <c r="F195" s="65"/>
    </row>
    <row r="196" spans="1:6" ht="144.75" customHeight="1" x14ac:dyDescent="0.2">
      <c r="A196" s="32" t="s">
        <v>184</v>
      </c>
      <c r="B196" s="33" t="s">
        <v>185</v>
      </c>
      <c r="C196" s="53">
        <v>2</v>
      </c>
      <c r="D196" s="53">
        <v>2</v>
      </c>
      <c r="E196" s="65"/>
      <c r="F196" s="51" t="s">
        <v>553</v>
      </c>
    </row>
    <row r="197" spans="1:6" x14ac:dyDescent="0.2">
      <c r="A197" s="115"/>
      <c r="B197" s="50" t="s">
        <v>419</v>
      </c>
      <c r="C197" s="53"/>
      <c r="D197" s="65"/>
      <c r="E197" s="65"/>
      <c r="F197" s="65"/>
    </row>
    <row r="198" spans="1:6" x14ac:dyDescent="0.2">
      <c r="A198" s="115"/>
      <c r="B198" s="50" t="s">
        <v>186</v>
      </c>
      <c r="C198" s="53"/>
      <c r="D198" s="65"/>
      <c r="E198" s="65"/>
      <c r="F198" s="65"/>
    </row>
    <row r="199" spans="1:6" x14ac:dyDescent="0.2">
      <c r="A199" s="115"/>
      <c r="B199" s="50" t="s">
        <v>187</v>
      </c>
      <c r="C199" s="52"/>
      <c r="D199" s="65"/>
      <c r="E199" s="65"/>
      <c r="F199" s="65"/>
    </row>
    <row r="200" spans="1:6" x14ac:dyDescent="0.2">
      <c r="A200" s="57">
        <v>5</v>
      </c>
      <c r="B200" s="54" t="s">
        <v>188</v>
      </c>
      <c r="C200" s="36">
        <f>C201+C212+C216+C219+C222+C226+C229+C232+C245+C248+C251+C255</f>
        <v>14.5</v>
      </c>
      <c r="D200" s="36">
        <f>D201+D212+D216+D219+D222+D226+D229+D232+D245+D248+D251+D255</f>
        <v>14.5</v>
      </c>
      <c r="E200" s="65"/>
      <c r="F200" s="65"/>
    </row>
    <row r="201" spans="1:6" x14ac:dyDescent="0.2">
      <c r="A201" s="40" t="s">
        <v>189</v>
      </c>
      <c r="B201" s="41" t="s">
        <v>190</v>
      </c>
      <c r="C201" s="55">
        <f>C202+C206+C209</f>
        <v>2</v>
      </c>
      <c r="D201" s="55">
        <f>D202+D206+D209</f>
        <v>2</v>
      </c>
      <c r="E201" s="65"/>
      <c r="F201" s="65"/>
    </row>
    <row r="202" spans="1:6" ht="33" x14ac:dyDescent="0.2">
      <c r="A202" s="40" t="s">
        <v>191</v>
      </c>
      <c r="B202" s="41" t="s">
        <v>192</v>
      </c>
      <c r="C202" s="55">
        <v>1</v>
      </c>
      <c r="D202" s="55">
        <v>1</v>
      </c>
      <c r="E202" s="65"/>
      <c r="F202" s="65"/>
    </row>
    <row r="203" spans="1:6" ht="49.5" x14ac:dyDescent="0.2">
      <c r="A203" s="40"/>
      <c r="B203" s="37" t="s">
        <v>420</v>
      </c>
      <c r="C203" s="56"/>
      <c r="D203" s="65"/>
      <c r="E203" s="65"/>
      <c r="F203" s="65"/>
    </row>
    <row r="204" spans="1:6" ht="49.5" x14ac:dyDescent="0.2">
      <c r="A204" s="40"/>
      <c r="B204" s="37" t="s">
        <v>193</v>
      </c>
      <c r="C204" s="56"/>
      <c r="D204" s="65"/>
      <c r="E204" s="65"/>
      <c r="F204" s="65"/>
    </row>
    <row r="205" spans="1:6" x14ac:dyDescent="0.2">
      <c r="A205" s="40"/>
      <c r="B205" s="37" t="s">
        <v>194</v>
      </c>
      <c r="C205" s="56"/>
      <c r="D205" s="65"/>
      <c r="E205" s="65"/>
      <c r="F205" s="65"/>
    </row>
    <row r="206" spans="1:6" ht="33" x14ac:dyDescent="0.2">
      <c r="A206" s="40" t="s">
        <v>195</v>
      </c>
      <c r="B206" s="41" t="s">
        <v>196</v>
      </c>
      <c r="C206" s="55">
        <v>0.5</v>
      </c>
      <c r="D206" s="55">
        <v>0.5</v>
      </c>
      <c r="E206" s="65"/>
      <c r="F206" s="51" t="s">
        <v>604</v>
      </c>
    </row>
    <row r="207" spans="1:6" ht="52.5" customHeight="1" x14ac:dyDescent="0.2">
      <c r="A207" s="40"/>
      <c r="B207" s="37" t="s">
        <v>516</v>
      </c>
      <c r="C207" s="55"/>
      <c r="D207" s="65"/>
      <c r="E207" s="65"/>
      <c r="F207" s="65"/>
    </row>
    <row r="208" spans="1:6" ht="23.25" customHeight="1" x14ac:dyDescent="0.2">
      <c r="A208" s="40"/>
      <c r="B208" s="37" t="s">
        <v>197</v>
      </c>
      <c r="C208" s="55"/>
      <c r="D208" s="65"/>
      <c r="E208" s="65"/>
      <c r="F208" s="65"/>
    </row>
    <row r="209" spans="1:6" ht="33" x14ac:dyDescent="0.2">
      <c r="A209" s="40" t="s">
        <v>198</v>
      </c>
      <c r="B209" s="41" t="s">
        <v>199</v>
      </c>
      <c r="C209" s="55">
        <v>0.5</v>
      </c>
      <c r="D209" s="55">
        <v>0.5</v>
      </c>
      <c r="E209" s="65"/>
      <c r="F209" s="51" t="s">
        <v>605</v>
      </c>
    </row>
    <row r="210" spans="1:6" ht="54.75" customHeight="1" x14ac:dyDescent="0.2">
      <c r="A210" s="52"/>
      <c r="B210" s="37" t="s">
        <v>517</v>
      </c>
      <c r="C210" s="44"/>
      <c r="D210" s="65"/>
      <c r="E210" s="65"/>
      <c r="F210" s="65"/>
    </row>
    <row r="211" spans="1:6" ht="20.25" customHeight="1" x14ac:dyDescent="0.2">
      <c r="A211" s="52"/>
      <c r="B211" s="37" t="s">
        <v>200</v>
      </c>
      <c r="C211" s="44"/>
      <c r="D211" s="65"/>
      <c r="E211" s="65"/>
      <c r="F211" s="65"/>
    </row>
    <row r="212" spans="1:6" ht="33" x14ac:dyDescent="0.2">
      <c r="A212" s="53" t="s">
        <v>201</v>
      </c>
      <c r="B212" s="116" t="s">
        <v>202</v>
      </c>
      <c r="C212" s="53">
        <v>2</v>
      </c>
      <c r="D212" s="53">
        <v>2</v>
      </c>
      <c r="E212" s="65"/>
      <c r="F212" s="51" t="s">
        <v>606</v>
      </c>
    </row>
    <row r="213" spans="1:6" ht="33" x14ac:dyDescent="0.2">
      <c r="A213" s="40"/>
      <c r="B213" s="37" t="s">
        <v>421</v>
      </c>
      <c r="C213" s="16"/>
      <c r="D213" s="65"/>
      <c r="E213" s="65"/>
      <c r="F213" s="65"/>
    </row>
    <row r="214" spans="1:6" ht="17.25" x14ac:dyDescent="0.2">
      <c r="A214" s="117"/>
      <c r="B214" s="37" t="s">
        <v>422</v>
      </c>
      <c r="C214" s="44"/>
      <c r="D214" s="65"/>
      <c r="E214" s="65"/>
      <c r="F214" s="65"/>
    </row>
    <row r="215" spans="1:6" ht="17.25" x14ac:dyDescent="0.2">
      <c r="A215" s="117"/>
      <c r="B215" s="37" t="s">
        <v>203</v>
      </c>
      <c r="C215" s="44"/>
      <c r="D215" s="65"/>
      <c r="E215" s="65"/>
      <c r="F215" s="65"/>
    </row>
    <row r="216" spans="1:6" ht="54" customHeight="1" x14ac:dyDescent="0.2">
      <c r="A216" s="32">
        <v>5.3</v>
      </c>
      <c r="B216" s="33" t="s">
        <v>204</v>
      </c>
      <c r="C216" s="53">
        <v>1</v>
      </c>
      <c r="D216" s="53">
        <v>1</v>
      </c>
      <c r="E216" s="65"/>
      <c r="F216" s="34" t="s">
        <v>577</v>
      </c>
    </row>
    <row r="217" spans="1:6" ht="23.25" customHeight="1" x14ac:dyDescent="0.2">
      <c r="A217" s="32"/>
      <c r="B217" s="50" t="s">
        <v>423</v>
      </c>
      <c r="C217" s="52"/>
      <c r="D217" s="65"/>
      <c r="E217" s="65"/>
      <c r="F217" s="65"/>
    </row>
    <row r="218" spans="1:6" ht="23.25" customHeight="1" x14ac:dyDescent="0.2">
      <c r="A218" s="32"/>
      <c r="B218" s="50" t="s">
        <v>205</v>
      </c>
      <c r="C218" s="52"/>
      <c r="D218" s="65"/>
      <c r="E218" s="65"/>
      <c r="F218" s="65"/>
    </row>
    <row r="219" spans="1:6" ht="120" customHeight="1" x14ac:dyDescent="0.2">
      <c r="A219" s="40" t="s">
        <v>206</v>
      </c>
      <c r="B219" s="41" t="s">
        <v>207</v>
      </c>
      <c r="C219" s="53">
        <v>1</v>
      </c>
      <c r="D219" s="53">
        <v>1</v>
      </c>
      <c r="E219" s="65"/>
      <c r="F219" s="34" t="s">
        <v>578</v>
      </c>
    </row>
    <row r="220" spans="1:6" x14ac:dyDescent="0.2">
      <c r="A220" s="40"/>
      <c r="B220" s="37" t="s">
        <v>501</v>
      </c>
      <c r="C220" s="52"/>
      <c r="D220" s="65"/>
      <c r="E220" s="65"/>
      <c r="F220" s="65"/>
    </row>
    <row r="221" spans="1:6" x14ac:dyDescent="0.2">
      <c r="A221" s="40"/>
      <c r="B221" s="37" t="s">
        <v>211</v>
      </c>
      <c r="C221" s="52"/>
      <c r="D221" s="65"/>
      <c r="E221" s="65"/>
      <c r="F221" s="65"/>
    </row>
    <row r="222" spans="1:6" ht="104.25" customHeight="1" x14ac:dyDescent="0.2">
      <c r="A222" s="53">
        <v>5.5</v>
      </c>
      <c r="B222" s="118" t="s">
        <v>208</v>
      </c>
      <c r="C222" s="53">
        <v>1</v>
      </c>
      <c r="D222" s="53">
        <v>1</v>
      </c>
      <c r="E222" s="65"/>
      <c r="F222" s="51" t="s">
        <v>554</v>
      </c>
    </row>
    <row r="223" spans="1:6" x14ac:dyDescent="0.2">
      <c r="A223" s="53"/>
      <c r="B223" s="119" t="s">
        <v>209</v>
      </c>
      <c r="C223" s="52"/>
      <c r="D223" s="65"/>
      <c r="E223" s="65"/>
      <c r="F223" s="65"/>
    </row>
    <row r="224" spans="1:6" x14ac:dyDescent="0.2">
      <c r="A224" s="53"/>
      <c r="B224" s="119" t="s">
        <v>210</v>
      </c>
      <c r="C224" s="52"/>
      <c r="D224" s="65"/>
      <c r="E224" s="65"/>
      <c r="F224" s="65"/>
    </row>
    <row r="225" spans="1:6" x14ac:dyDescent="0.2">
      <c r="A225" s="53"/>
      <c r="B225" s="119" t="s">
        <v>211</v>
      </c>
      <c r="C225" s="52"/>
      <c r="D225" s="65"/>
      <c r="E225" s="65"/>
      <c r="F225" s="65"/>
    </row>
    <row r="226" spans="1:6" ht="82.5" x14ac:dyDescent="0.2">
      <c r="A226" s="53">
        <v>5.6</v>
      </c>
      <c r="B226" s="118" t="s">
        <v>212</v>
      </c>
      <c r="C226" s="53">
        <v>1</v>
      </c>
      <c r="D226" s="53">
        <v>1</v>
      </c>
      <c r="E226" s="65"/>
      <c r="F226" s="51" t="s">
        <v>555</v>
      </c>
    </row>
    <row r="227" spans="1:6" ht="49.5" x14ac:dyDescent="0.2">
      <c r="A227" s="53"/>
      <c r="B227" s="58" t="s">
        <v>518</v>
      </c>
      <c r="C227" s="52"/>
      <c r="D227" s="65"/>
      <c r="E227" s="65"/>
      <c r="F227" s="65"/>
    </row>
    <row r="228" spans="1:6" ht="33" x14ac:dyDescent="0.2">
      <c r="A228" s="16"/>
      <c r="B228" s="120" t="s">
        <v>213</v>
      </c>
      <c r="C228" s="52"/>
      <c r="D228" s="65"/>
      <c r="E228" s="65"/>
      <c r="F228" s="65"/>
    </row>
    <row r="229" spans="1:6" ht="148.5" x14ac:dyDescent="0.2">
      <c r="A229" s="53">
        <v>5.7</v>
      </c>
      <c r="B229" s="54" t="s">
        <v>214</v>
      </c>
      <c r="C229" s="53">
        <v>1</v>
      </c>
      <c r="D229" s="53">
        <v>1</v>
      </c>
      <c r="E229" s="65"/>
      <c r="F229" s="51" t="s">
        <v>560</v>
      </c>
    </row>
    <row r="230" spans="1:6" ht="33" x14ac:dyDescent="0.2">
      <c r="A230" s="53"/>
      <c r="B230" s="59" t="s">
        <v>519</v>
      </c>
      <c r="C230" s="52"/>
      <c r="D230" s="65"/>
      <c r="E230" s="65"/>
      <c r="F230" s="65"/>
    </row>
    <row r="231" spans="1:6" ht="33" x14ac:dyDescent="0.2">
      <c r="A231" s="53"/>
      <c r="B231" s="37" t="s">
        <v>502</v>
      </c>
      <c r="C231" s="52"/>
      <c r="D231" s="65"/>
      <c r="E231" s="65"/>
      <c r="F231" s="65"/>
    </row>
    <row r="232" spans="1:6" x14ac:dyDescent="0.2">
      <c r="A232" s="40" t="s">
        <v>215</v>
      </c>
      <c r="B232" s="41" t="s">
        <v>216</v>
      </c>
      <c r="C232" s="16">
        <f>C233+C237</f>
        <v>3</v>
      </c>
      <c r="D232" s="16">
        <f>D233+D237</f>
        <v>3</v>
      </c>
      <c r="E232" s="65"/>
      <c r="F232" s="65"/>
    </row>
    <row r="233" spans="1:6" ht="132" x14ac:dyDescent="0.2">
      <c r="A233" s="40" t="s">
        <v>217</v>
      </c>
      <c r="B233" s="41" t="s">
        <v>218</v>
      </c>
      <c r="C233" s="16">
        <v>1</v>
      </c>
      <c r="D233" s="16">
        <v>1</v>
      </c>
      <c r="E233" s="65"/>
      <c r="F233" s="51" t="s">
        <v>556</v>
      </c>
    </row>
    <row r="234" spans="1:6" ht="23.25" customHeight="1" x14ac:dyDescent="0.2">
      <c r="A234" s="40"/>
      <c r="B234" s="37" t="s">
        <v>425</v>
      </c>
      <c r="C234" s="121"/>
      <c r="D234" s="65"/>
      <c r="E234" s="65"/>
      <c r="F234" s="65"/>
    </row>
    <row r="235" spans="1:6" ht="39" customHeight="1" x14ac:dyDescent="0.2">
      <c r="A235" s="40"/>
      <c r="B235" s="37" t="s">
        <v>219</v>
      </c>
      <c r="C235" s="121"/>
      <c r="D235" s="65"/>
      <c r="E235" s="65"/>
      <c r="F235" s="65"/>
    </row>
    <row r="236" spans="1:6" ht="27.75" customHeight="1" x14ac:dyDescent="0.2">
      <c r="A236" s="40"/>
      <c r="B236" s="37" t="s">
        <v>220</v>
      </c>
      <c r="C236" s="121"/>
      <c r="D236" s="65"/>
      <c r="E236" s="65"/>
      <c r="F236" s="65"/>
    </row>
    <row r="237" spans="1:6" ht="92.25" customHeight="1" x14ac:dyDescent="0.2">
      <c r="A237" s="40" t="s">
        <v>221</v>
      </c>
      <c r="B237" s="122" t="s">
        <v>222</v>
      </c>
      <c r="C237" s="16">
        <v>2</v>
      </c>
      <c r="D237" s="16">
        <v>2</v>
      </c>
      <c r="E237" s="65"/>
      <c r="F237" s="34" t="s">
        <v>557</v>
      </c>
    </row>
    <row r="238" spans="1:6" ht="34.5" customHeight="1" x14ac:dyDescent="0.2">
      <c r="A238" s="40" t="s">
        <v>223</v>
      </c>
      <c r="B238" s="37" t="s">
        <v>402</v>
      </c>
      <c r="C238" s="44">
        <v>0.5</v>
      </c>
      <c r="D238" s="44">
        <v>0.5</v>
      </c>
      <c r="E238" s="65"/>
      <c r="F238" s="65"/>
    </row>
    <row r="239" spans="1:6" ht="34.5" customHeight="1" x14ac:dyDescent="0.2">
      <c r="A239" s="40"/>
      <c r="B239" s="37" t="s">
        <v>403</v>
      </c>
      <c r="C239" s="44"/>
      <c r="D239" s="65"/>
      <c r="E239" s="65"/>
      <c r="F239" s="65"/>
    </row>
    <row r="240" spans="1:6" ht="34.5" customHeight="1" x14ac:dyDescent="0.2">
      <c r="A240" s="40" t="s">
        <v>224</v>
      </c>
      <c r="B240" s="37" t="s">
        <v>225</v>
      </c>
      <c r="C240" s="44">
        <v>1</v>
      </c>
      <c r="D240" s="44">
        <v>1</v>
      </c>
      <c r="E240" s="65"/>
      <c r="F240" s="65"/>
    </row>
    <row r="241" spans="1:6" ht="34.5" customHeight="1" x14ac:dyDescent="0.2">
      <c r="A241" s="40"/>
      <c r="B241" s="37" t="s">
        <v>226</v>
      </c>
      <c r="C241" s="44"/>
      <c r="D241" s="65"/>
      <c r="E241" s="65"/>
      <c r="F241" s="65"/>
    </row>
    <row r="242" spans="1:6" ht="150" customHeight="1" x14ac:dyDescent="0.2">
      <c r="A242" s="40" t="s">
        <v>404</v>
      </c>
      <c r="B242" s="123" t="s">
        <v>405</v>
      </c>
      <c r="C242" s="44">
        <v>0.5</v>
      </c>
      <c r="D242" s="44">
        <v>0.5</v>
      </c>
      <c r="E242" s="65"/>
      <c r="F242" s="34" t="s">
        <v>559</v>
      </c>
    </row>
    <row r="243" spans="1:6" ht="34.5" customHeight="1" x14ac:dyDescent="0.2">
      <c r="A243" s="40"/>
      <c r="B243" s="37" t="s">
        <v>284</v>
      </c>
      <c r="C243" s="16"/>
      <c r="D243" s="65"/>
      <c r="E243" s="65"/>
      <c r="F243" s="65"/>
    </row>
    <row r="244" spans="1:6" ht="34.5" customHeight="1" x14ac:dyDescent="0.2">
      <c r="A244" s="40"/>
      <c r="B244" s="37" t="s">
        <v>211</v>
      </c>
      <c r="C244" s="44"/>
      <c r="D244" s="65"/>
      <c r="E244" s="65"/>
      <c r="F244" s="65"/>
    </row>
    <row r="245" spans="1:6" ht="34.5" customHeight="1" x14ac:dyDescent="0.2">
      <c r="A245" s="53">
        <v>5.9</v>
      </c>
      <c r="B245" s="118" t="s">
        <v>227</v>
      </c>
      <c r="C245" s="16">
        <v>1</v>
      </c>
      <c r="D245" s="16">
        <v>1</v>
      </c>
      <c r="E245" s="65"/>
      <c r="F245" s="34" t="s">
        <v>558</v>
      </c>
    </row>
    <row r="246" spans="1:6" ht="49.5" x14ac:dyDescent="0.2">
      <c r="A246" s="53"/>
      <c r="B246" s="60" t="s">
        <v>520</v>
      </c>
      <c r="C246" s="44"/>
      <c r="D246" s="65"/>
      <c r="E246" s="65"/>
      <c r="F246" s="65"/>
    </row>
    <row r="247" spans="1:6" x14ac:dyDescent="0.2">
      <c r="A247" s="53"/>
      <c r="B247" s="124" t="s">
        <v>228</v>
      </c>
      <c r="C247" s="44"/>
      <c r="D247" s="65"/>
      <c r="E247" s="65"/>
      <c r="F247" s="65"/>
    </row>
    <row r="248" spans="1:6" ht="33" x14ac:dyDescent="0.2">
      <c r="A248" s="16">
        <v>5.0999999999999996</v>
      </c>
      <c r="B248" s="54" t="s">
        <v>229</v>
      </c>
      <c r="C248" s="53">
        <v>0.5</v>
      </c>
      <c r="D248" s="53">
        <v>0.5</v>
      </c>
      <c r="E248" s="65"/>
      <c r="F248" s="68" t="s">
        <v>536</v>
      </c>
    </row>
    <row r="249" spans="1:6" x14ac:dyDescent="0.2">
      <c r="A249" s="53"/>
      <c r="B249" s="125" t="s">
        <v>230</v>
      </c>
      <c r="C249" s="52"/>
      <c r="D249" s="65"/>
      <c r="E249" s="65"/>
      <c r="F249" s="65"/>
    </row>
    <row r="250" spans="1:6" x14ac:dyDescent="0.2">
      <c r="A250" s="53"/>
      <c r="B250" s="37" t="s">
        <v>237</v>
      </c>
      <c r="C250" s="52"/>
      <c r="D250" s="65"/>
      <c r="E250" s="65"/>
      <c r="F250" s="65"/>
    </row>
    <row r="251" spans="1:6" x14ac:dyDescent="0.2">
      <c r="A251" s="16">
        <v>5.1100000000000003</v>
      </c>
      <c r="B251" s="54" t="s">
        <v>231</v>
      </c>
      <c r="C251" s="53">
        <v>0.5</v>
      </c>
      <c r="D251" s="53">
        <v>0.5</v>
      </c>
      <c r="E251" s="65"/>
      <c r="F251" s="68" t="s">
        <v>537</v>
      </c>
    </row>
    <row r="252" spans="1:6" x14ac:dyDescent="0.2">
      <c r="A252" s="53"/>
      <c r="B252" s="37" t="s">
        <v>230</v>
      </c>
      <c r="C252" s="52"/>
      <c r="D252" s="65"/>
      <c r="E252" s="65"/>
      <c r="F252" s="65"/>
    </row>
    <row r="253" spans="1:6" x14ac:dyDescent="0.2">
      <c r="A253" s="53"/>
      <c r="B253" s="37" t="s">
        <v>503</v>
      </c>
      <c r="C253" s="52"/>
      <c r="D253" s="65"/>
      <c r="E253" s="65"/>
      <c r="F253" s="65"/>
    </row>
    <row r="254" spans="1:6" x14ac:dyDescent="0.2">
      <c r="A254" s="53"/>
      <c r="B254" s="37" t="s">
        <v>211</v>
      </c>
      <c r="C254" s="52"/>
      <c r="D254" s="65"/>
      <c r="E254" s="65"/>
      <c r="F254" s="65"/>
    </row>
    <row r="255" spans="1:6" ht="175.5" customHeight="1" x14ac:dyDescent="0.2">
      <c r="A255" s="40" t="s">
        <v>233</v>
      </c>
      <c r="B255" s="126" t="s">
        <v>234</v>
      </c>
      <c r="C255" s="53">
        <v>0.5</v>
      </c>
      <c r="D255" s="53">
        <v>0.5</v>
      </c>
      <c r="E255" s="65"/>
      <c r="F255" s="68" t="s">
        <v>579</v>
      </c>
    </row>
    <row r="256" spans="1:6" x14ac:dyDescent="0.2">
      <c r="A256" s="40"/>
      <c r="B256" s="119" t="s">
        <v>235</v>
      </c>
      <c r="C256" s="118"/>
      <c r="D256" s="65"/>
      <c r="E256" s="65"/>
      <c r="F256" s="65"/>
    </row>
    <row r="257" spans="1:6" x14ac:dyDescent="0.2">
      <c r="A257" s="40"/>
      <c r="B257" s="119" t="s">
        <v>236</v>
      </c>
      <c r="C257" s="118"/>
      <c r="D257" s="65"/>
      <c r="E257" s="65"/>
      <c r="F257" s="65"/>
    </row>
    <row r="258" spans="1:6" x14ac:dyDescent="0.2">
      <c r="A258" s="40"/>
      <c r="B258" s="119" t="s">
        <v>237</v>
      </c>
      <c r="C258" s="118"/>
      <c r="D258" s="65"/>
      <c r="E258" s="65"/>
      <c r="F258" s="65"/>
    </row>
    <row r="259" spans="1:6" ht="33.75" customHeight="1" x14ac:dyDescent="0.2">
      <c r="A259" s="2">
        <v>6</v>
      </c>
      <c r="B259" s="76" t="s">
        <v>238</v>
      </c>
      <c r="C259" s="3">
        <f>C260+C262+C264+C284+C288+C291+C294+C311</f>
        <v>9.5</v>
      </c>
      <c r="D259" s="3">
        <f>D260+D262+D264+D284+D288+D291+D294+D311</f>
        <v>8.9499999999999993</v>
      </c>
      <c r="E259" s="65"/>
      <c r="F259" s="65"/>
    </row>
    <row r="260" spans="1:6" ht="195" customHeight="1" x14ac:dyDescent="0.2">
      <c r="A260" s="2" t="s">
        <v>239</v>
      </c>
      <c r="B260" s="4" t="s">
        <v>240</v>
      </c>
      <c r="C260" s="3">
        <v>1</v>
      </c>
      <c r="D260" s="3">
        <v>0.95</v>
      </c>
      <c r="E260" s="65"/>
      <c r="F260" s="68" t="s">
        <v>613</v>
      </c>
    </row>
    <row r="261" spans="1:6" ht="33" x14ac:dyDescent="0.2">
      <c r="A261" s="5"/>
      <c r="B261" s="6" t="s">
        <v>521</v>
      </c>
      <c r="C261" s="5"/>
      <c r="D261" s="65"/>
      <c r="E261" s="65"/>
      <c r="F261" s="127" t="s">
        <v>582</v>
      </c>
    </row>
    <row r="262" spans="1:6" ht="33" x14ac:dyDescent="0.2">
      <c r="A262" s="2" t="s">
        <v>241</v>
      </c>
      <c r="B262" s="4" t="s">
        <v>242</v>
      </c>
      <c r="C262" s="3">
        <v>1</v>
      </c>
      <c r="D262" s="3">
        <v>1</v>
      </c>
      <c r="E262" s="65"/>
      <c r="F262" s="68" t="s">
        <v>570</v>
      </c>
    </row>
    <row r="263" spans="1:6" ht="33" x14ac:dyDescent="0.2">
      <c r="A263" s="5"/>
      <c r="B263" s="6" t="s">
        <v>522</v>
      </c>
      <c r="C263" s="5"/>
      <c r="D263" s="65"/>
      <c r="E263" s="65"/>
      <c r="F263" s="65"/>
    </row>
    <row r="264" spans="1:6" x14ac:dyDescent="0.2">
      <c r="A264" s="7">
        <v>6.3</v>
      </c>
      <c r="B264" s="8" t="s">
        <v>243</v>
      </c>
      <c r="C264" s="9">
        <f>C265+C269+C273+C280</f>
        <v>3</v>
      </c>
      <c r="D264" s="9">
        <f>D265+D269+D273+D280</f>
        <v>3</v>
      </c>
      <c r="E264" s="65"/>
      <c r="F264" s="65"/>
    </row>
    <row r="265" spans="1:6" x14ac:dyDescent="0.2">
      <c r="A265" s="10" t="s">
        <v>244</v>
      </c>
      <c r="B265" s="38" t="s">
        <v>245</v>
      </c>
      <c r="C265" s="11">
        <v>0.5</v>
      </c>
      <c r="D265" s="11">
        <v>0.5</v>
      </c>
      <c r="E265" s="65"/>
      <c r="F265" s="65"/>
    </row>
    <row r="266" spans="1:6" ht="32.25" customHeight="1" x14ac:dyDescent="0.2">
      <c r="A266" s="7"/>
      <c r="B266" s="12" t="s">
        <v>246</v>
      </c>
      <c r="C266" s="9"/>
      <c r="D266" s="65"/>
      <c r="E266" s="65"/>
      <c r="F266" s="68" t="s">
        <v>607</v>
      </c>
    </row>
    <row r="267" spans="1:6" ht="33" x14ac:dyDescent="0.2">
      <c r="A267" s="7"/>
      <c r="B267" s="12" t="s">
        <v>247</v>
      </c>
      <c r="C267" s="9"/>
      <c r="D267" s="65"/>
      <c r="E267" s="65"/>
      <c r="F267" s="65"/>
    </row>
    <row r="268" spans="1:6" x14ac:dyDescent="0.2">
      <c r="A268" s="7"/>
      <c r="B268" s="12" t="s">
        <v>248</v>
      </c>
      <c r="C268" s="9"/>
      <c r="D268" s="65"/>
      <c r="E268" s="65"/>
      <c r="F268" s="65"/>
    </row>
    <row r="269" spans="1:6" x14ac:dyDescent="0.2">
      <c r="A269" s="10" t="s">
        <v>249</v>
      </c>
      <c r="B269" s="38" t="s">
        <v>250</v>
      </c>
      <c r="C269" s="11">
        <v>0.5</v>
      </c>
      <c r="D269" s="11">
        <v>0.5</v>
      </c>
      <c r="E269" s="65"/>
      <c r="F269" s="68" t="s">
        <v>608</v>
      </c>
    </row>
    <row r="270" spans="1:6" ht="27" customHeight="1" x14ac:dyDescent="0.2">
      <c r="A270" s="7"/>
      <c r="B270" s="12" t="s">
        <v>426</v>
      </c>
      <c r="C270" s="11"/>
      <c r="D270" s="65"/>
      <c r="E270" s="65"/>
      <c r="F270" s="65"/>
    </row>
    <row r="271" spans="1:6" ht="33" x14ac:dyDescent="0.2">
      <c r="A271" s="7"/>
      <c r="B271" s="12" t="s">
        <v>251</v>
      </c>
      <c r="C271" s="9"/>
      <c r="D271" s="65"/>
      <c r="E271" s="65"/>
      <c r="F271" s="65"/>
    </row>
    <row r="272" spans="1:6" x14ac:dyDescent="0.2">
      <c r="A272" s="7"/>
      <c r="B272" s="12" t="s">
        <v>427</v>
      </c>
      <c r="C272" s="9"/>
      <c r="D272" s="65"/>
      <c r="E272" s="65"/>
      <c r="F272" s="65"/>
    </row>
    <row r="273" spans="1:6" x14ac:dyDescent="0.2">
      <c r="A273" s="10" t="s">
        <v>252</v>
      </c>
      <c r="B273" s="38" t="s">
        <v>253</v>
      </c>
      <c r="C273" s="11">
        <f>C274+C277</f>
        <v>1</v>
      </c>
      <c r="D273" s="11">
        <f>D274+D277</f>
        <v>1</v>
      </c>
      <c r="E273" s="65"/>
      <c r="F273" s="65"/>
    </row>
    <row r="274" spans="1:6" x14ac:dyDescent="0.2">
      <c r="A274" s="10" t="s">
        <v>254</v>
      </c>
      <c r="B274" s="38" t="s">
        <v>255</v>
      </c>
      <c r="C274" s="11">
        <v>0.5</v>
      </c>
      <c r="D274" s="11">
        <v>0.5</v>
      </c>
      <c r="E274" s="65"/>
      <c r="F274" s="68" t="s">
        <v>609</v>
      </c>
    </row>
    <row r="275" spans="1:6" x14ac:dyDescent="0.2">
      <c r="A275" s="7"/>
      <c r="B275" s="12" t="s">
        <v>256</v>
      </c>
      <c r="C275" s="11"/>
      <c r="D275" s="65"/>
      <c r="E275" s="65"/>
      <c r="F275" s="68"/>
    </row>
    <row r="276" spans="1:6" x14ac:dyDescent="0.2">
      <c r="A276" s="7"/>
      <c r="B276" s="12" t="s">
        <v>257</v>
      </c>
      <c r="C276" s="11"/>
      <c r="D276" s="65"/>
      <c r="E276" s="65"/>
      <c r="F276" s="65"/>
    </row>
    <row r="277" spans="1:6" x14ac:dyDescent="0.2">
      <c r="A277" s="10" t="s">
        <v>258</v>
      </c>
      <c r="B277" s="38" t="s">
        <v>259</v>
      </c>
      <c r="C277" s="11">
        <v>0.5</v>
      </c>
      <c r="D277" s="11">
        <v>0.5</v>
      </c>
      <c r="E277" s="65"/>
      <c r="F277" s="68" t="s">
        <v>610</v>
      </c>
    </row>
    <row r="278" spans="1:6" x14ac:dyDescent="0.2">
      <c r="A278" s="7"/>
      <c r="B278" s="12" t="s">
        <v>260</v>
      </c>
      <c r="C278" s="11"/>
      <c r="D278" s="65"/>
      <c r="E278" s="65"/>
      <c r="F278" s="65"/>
    </row>
    <row r="279" spans="1:6" x14ac:dyDescent="0.2">
      <c r="A279" s="7"/>
      <c r="B279" s="12" t="s">
        <v>261</v>
      </c>
      <c r="C279" s="11"/>
      <c r="D279" s="65"/>
      <c r="E279" s="65"/>
      <c r="F279" s="65"/>
    </row>
    <row r="280" spans="1:6" x14ac:dyDescent="0.2">
      <c r="A280" s="10" t="s">
        <v>262</v>
      </c>
      <c r="B280" s="38" t="s">
        <v>263</v>
      </c>
      <c r="C280" s="11">
        <v>1</v>
      </c>
      <c r="D280" s="11">
        <v>1</v>
      </c>
      <c r="E280" s="65"/>
      <c r="F280" s="68" t="s">
        <v>611</v>
      </c>
    </row>
    <row r="281" spans="1:6" x14ac:dyDescent="0.2">
      <c r="A281" s="7"/>
      <c r="B281" s="12" t="s">
        <v>428</v>
      </c>
      <c r="C281" s="11"/>
      <c r="D281" s="65"/>
      <c r="E281" s="65"/>
      <c r="F281" s="65"/>
    </row>
    <row r="282" spans="1:6" x14ac:dyDescent="0.2">
      <c r="A282" s="7"/>
      <c r="B282" s="12" t="s">
        <v>264</v>
      </c>
      <c r="C282" s="11"/>
      <c r="D282" s="65"/>
      <c r="E282" s="65"/>
      <c r="F282" s="65"/>
    </row>
    <row r="283" spans="1:6" x14ac:dyDescent="0.2">
      <c r="A283" s="7"/>
      <c r="B283" s="12" t="s">
        <v>265</v>
      </c>
      <c r="C283" s="11"/>
      <c r="D283" s="65"/>
      <c r="E283" s="65"/>
      <c r="F283" s="65"/>
    </row>
    <row r="284" spans="1:6" x14ac:dyDescent="0.2">
      <c r="A284" s="2" t="s">
        <v>266</v>
      </c>
      <c r="B284" s="8" t="s">
        <v>267</v>
      </c>
      <c r="C284" s="9">
        <v>0.5</v>
      </c>
      <c r="D284" s="9">
        <v>0.5</v>
      </c>
      <c r="E284" s="65"/>
      <c r="F284" s="65"/>
    </row>
    <row r="285" spans="1:6" x14ac:dyDescent="0.2">
      <c r="A285" s="7"/>
      <c r="B285" s="12" t="s">
        <v>429</v>
      </c>
      <c r="C285" s="11"/>
      <c r="D285" s="65"/>
      <c r="E285" s="65"/>
      <c r="F285" s="65"/>
    </row>
    <row r="286" spans="1:6" ht="17.25" x14ac:dyDescent="0.2">
      <c r="A286" s="13"/>
      <c r="B286" s="14" t="s">
        <v>268</v>
      </c>
      <c r="C286" s="15"/>
      <c r="D286" s="65"/>
      <c r="E286" s="65"/>
      <c r="F286" s="65"/>
    </row>
    <row r="287" spans="1:6" x14ac:dyDescent="0.25">
      <c r="A287" s="67"/>
      <c r="B287" s="14" t="s">
        <v>269</v>
      </c>
      <c r="C287" s="67"/>
      <c r="D287" s="65"/>
      <c r="E287" s="65"/>
      <c r="F287" s="65"/>
    </row>
    <row r="288" spans="1:6" x14ac:dyDescent="0.2">
      <c r="A288" s="7">
        <v>6.5</v>
      </c>
      <c r="B288" s="8" t="s">
        <v>270</v>
      </c>
      <c r="C288" s="9">
        <v>0.5</v>
      </c>
      <c r="D288" s="9">
        <v>0.5</v>
      </c>
      <c r="E288" s="65"/>
      <c r="F288" s="65"/>
    </row>
    <row r="289" spans="1:6" x14ac:dyDescent="0.2">
      <c r="A289" s="7"/>
      <c r="B289" s="12" t="s">
        <v>271</v>
      </c>
      <c r="C289" s="11"/>
      <c r="D289" s="65"/>
      <c r="E289" s="65"/>
      <c r="F289" s="65"/>
    </row>
    <row r="290" spans="1:6" x14ac:dyDescent="0.2">
      <c r="A290" s="7"/>
      <c r="B290" s="12" t="s">
        <v>430</v>
      </c>
      <c r="C290" s="11"/>
      <c r="D290" s="65"/>
      <c r="E290" s="65"/>
      <c r="F290" s="65"/>
    </row>
    <row r="291" spans="1:6" x14ac:dyDescent="0.2">
      <c r="A291" s="7">
        <v>6.6</v>
      </c>
      <c r="B291" s="8" t="s">
        <v>272</v>
      </c>
      <c r="C291" s="9">
        <v>1</v>
      </c>
      <c r="D291" s="9">
        <v>1</v>
      </c>
      <c r="E291" s="65"/>
      <c r="F291" s="65"/>
    </row>
    <row r="292" spans="1:6" x14ac:dyDescent="0.2">
      <c r="A292" s="5"/>
      <c r="B292" s="6" t="s">
        <v>431</v>
      </c>
      <c r="C292" s="5"/>
      <c r="D292" s="65"/>
      <c r="E292" s="65"/>
      <c r="F292" s="65"/>
    </row>
    <row r="293" spans="1:6" x14ac:dyDescent="0.2">
      <c r="A293" s="5"/>
      <c r="B293" s="6" t="s">
        <v>281</v>
      </c>
      <c r="C293" s="5"/>
      <c r="D293" s="65"/>
      <c r="E293" s="65"/>
      <c r="F293" s="65"/>
    </row>
    <row r="294" spans="1:6" x14ac:dyDescent="0.2">
      <c r="A294" s="7">
        <v>6.7</v>
      </c>
      <c r="B294" s="8" t="s">
        <v>273</v>
      </c>
      <c r="C294" s="9">
        <f>C295+C298+C301+C304+C307</f>
        <v>2</v>
      </c>
      <c r="D294" s="9">
        <f>D295+D298+D301+D304+D307</f>
        <v>1.5</v>
      </c>
      <c r="E294" s="65"/>
      <c r="F294" s="65"/>
    </row>
    <row r="295" spans="1:6" ht="33" x14ac:dyDescent="0.2">
      <c r="A295" s="10" t="s">
        <v>274</v>
      </c>
      <c r="B295" s="38" t="s">
        <v>432</v>
      </c>
      <c r="C295" s="11">
        <v>0.25</v>
      </c>
      <c r="D295" s="11">
        <v>0</v>
      </c>
      <c r="E295" s="65"/>
      <c r="F295" s="65"/>
    </row>
    <row r="296" spans="1:6" x14ac:dyDescent="0.2">
      <c r="A296" s="7"/>
      <c r="B296" s="12" t="s">
        <v>277</v>
      </c>
      <c r="C296" s="11"/>
      <c r="D296" s="65"/>
      <c r="E296" s="65"/>
      <c r="F296" s="65"/>
    </row>
    <row r="297" spans="1:6" x14ac:dyDescent="0.2">
      <c r="A297" s="7"/>
      <c r="B297" s="12" t="s">
        <v>275</v>
      </c>
      <c r="C297" s="11"/>
      <c r="D297" s="65"/>
      <c r="E297" s="65"/>
      <c r="F297" s="65"/>
    </row>
    <row r="298" spans="1:6" ht="33" x14ac:dyDescent="0.2">
      <c r="A298" s="10" t="s">
        <v>276</v>
      </c>
      <c r="B298" s="38" t="s">
        <v>433</v>
      </c>
      <c r="C298" s="11">
        <v>0.25</v>
      </c>
      <c r="D298" s="11">
        <v>0</v>
      </c>
      <c r="E298" s="65"/>
      <c r="F298" s="65"/>
    </row>
    <row r="299" spans="1:6" x14ac:dyDescent="0.2">
      <c r="A299" s="7"/>
      <c r="B299" s="12" t="s">
        <v>277</v>
      </c>
      <c r="C299" s="11"/>
      <c r="D299" s="65"/>
      <c r="E299" s="65"/>
      <c r="F299" s="65"/>
    </row>
    <row r="300" spans="1:6" x14ac:dyDescent="0.2">
      <c r="A300" s="7"/>
      <c r="B300" s="12" t="s">
        <v>275</v>
      </c>
      <c r="C300" s="11"/>
      <c r="D300" s="65"/>
      <c r="E300" s="65"/>
      <c r="F300" s="65"/>
    </row>
    <row r="301" spans="1:6" x14ac:dyDescent="0.2">
      <c r="A301" s="10" t="s">
        <v>278</v>
      </c>
      <c r="B301" s="38" t="s">
        <v>279</v>
      </c>
      <c r="C301" s="11">
        <v>0.5</v>
      </c>
      <c r="D301" s="11">
        <v>0.5</v>
      </c>
      <c r="E301" s="65"/>
      <c r="F301" s="65"/>
    </row>
    <row r="302" spans="1:6" x14ac:dyDescent="0.2">
      <c r="A302" s="7"/>
      <c r="B302" s="12" t="s">
        <v>280</v>
      </c>
      <c r="C302" s="11"/>
      <c r="D302" s="65"/>
      <c r="E302" s="65"/>
      <c r="F302" s="65"/>
    </row>
    <row r="303" spans="1:6" x14ac:dyDescent="0.2">
      <c r="A303" s="7"/>
      <c r="B303" s="12" t="s">
        <v>281</v>
      </c>
      <c r="C303" s="11"/>
      <c r="D303" s="65"/>
      <c r="E303" s="65"/>
      <c r="F303" s="65"/>
    </row>
    <row r="304" spans="1:6" x14ac:dyDescent="0.2">
      <c r="A304" s="10" t="s">
        <v>282</v>
      </c>
      <c r="B304" s="38" t="s">
        <v>283</v>
      </c>
      <c r="C304" s="11">
        <v>0.5</v>
      </c>
      <c r="D304" s="11">
        <v>0.5</v>
      </c>
      <c r="E304" s="65"/>
      <c r="F304" s="65"/>
    </row>
    <row r="305" spans="1:6" x14ac:dyDescent="0.2">
      <c r="A305" s="7"/>
      <c r="B305" s="12" t="s">
        <v>284</v>
      </c>
      <c r="C305" s="11"/>
      <c r="D305" s="65"/>
      <c r="E305" s="65"/>
      <c r="F305" s="65"/>
    </row>
    <row r="306" spans="1:6" x14ac:dyDescent="0.2">
      <c r="A306" s="7"/>
      <c r="B306" s="12" t="s">
        <v>211</v>
      </c>
      <c r="C306" s="11"/>
      <c r="D306" s="65"/>
      <c r="E306" s="65"/>
      <c r="F306" s="65"/>
    </row>
    <row r="307" spans="1:6" ht="63" customHeight="1" x14ac:dyDescent="0.2">
      <c r="A307" s="10" t="s">
        <v>285</v>
      </c>
      <c r="B307" s="38" t="s">
        <v>486</v>
      </c>
      <c r="C307" s="11">
        <v>0.5</v>
      </c>
      <c r="D307" s="11">
        <v>0.5</v>
      </c>
      <c r="E307" s="65"/>
      <c r="F307" s="65"/>
    </row>
    <row r="308" spans="1:6" x14ac:dyDescent="0.2">
      <c r="A308" s="7"/>
      <c r="B308" s="12" t="s">
        <v>286</v>
      </c>
      <c r="C308" s="11"/>
      <c r="D308" s="65"/>
      <c r="E308" s="65"/>
      <c r="F308" s="65"/>
    </row>
    <row r="309" spans="1:6" x14ac:dyDescent="0.2">
      <c r="A309" s="7"/>
      <c r="B309" s="12" t="s">
        <v>287</v>
      </c>
      <c r="C309" s="11"/>
      <c r="D309" s="65"/>
      <c r="E309" s="65"/>
      <c r="F309" s="65"/>
    </row>
    <row r="310" spans="1:6" x14ac:dyDescent="0.2">
      <c r="A310" s="7"/>
      <c r="B310" s="12" t="s">
        <v>288</v>
      </c>
      <c r="C310" s="11"/>
      <c r="D310" s="65"/>
      <c r="E310" s="65"/>
      <c r="F310" s="65"/>
    </row>
    <row r="311" spans="1:6" x14ac:dyDescent="0.2">
      <c r="A311" s="2" t="s">
        <v>289</v>
      </c>
      <c r="B311" s="4" t="s">
        <v>290</v>
      </c>
      <c r="C311" s="3">
        <v>0.5</v>
      </c>
      <c r="D311" s="3">
        <v>0.5</v>
      </c>
      <c r="E311" s="65"/>
      <c r="F311" s="34" t="s">
        <v>612</v>
      </c>
    </row>
    <row r="312" spans="1:6" x14ac:dyDescent="0.2">
      <c r="A312" s="128"/>
      <c r="B312" s="39" t="s">
        <v>466</v>
      </c>
      <c r="C312" s="103"/>
      <c r="D312" s="65"/>
      <c r="E312" s="65"/>
      <c r="F312" s="65"/>
    </row>
    <row r="313" spans="1:6" x14ac:dyDescent="0.2">
      <c r="A313" s="128"/>
      <c r="B313" s="39" t="s">
        <v>465</v>
      </c>
      <c r="C313" s="103"/>
      <c r="D313" s="65"/>
      <c r="E313" s="65"/>
      <c r="F313" s="65"/>
    </row>
    <row r="314" spans="1:6" x14ac:dyDescent="0.2">
      <c r="A314" s="128"/>
      <c r="B314" s="39" t="s">
        <v>291</v>
      </c>
      <c r="C314" s="103"/>
      <c r="D314" s="65"/>
      <c r="E314" s="65"/>
      <c r="F314" s="65"/>
    </row>
    <row r="315" spans="1:6" x14ac:dyDescent="0.2">
      <c r="A315" s="40" t="s">
        <v>292</v>
      </c>
      <c r="B315" s="62" t="s">
        <v>293</v>
      </c>
      <c r="C315" s="16">
        <f>C316+C374</f>
        <v>16</v>
      </c>
      <c r="D315" s="16">
        <f>D316+D374</f>
        <v>14.75</v>
      </c>
      <c r="E315" s="65"/>
      <c r="F315" s="65"/>
    </row>
    <row r="316" spans="1:6" ht="18.75" x14ac:dyDescent="0.2">
      <c r="A316" s="40" t="s">
        <v>294</v>
      </c>
      <c r="B316" s="129" t="s">
        <v>295</v>
      </c>
      <c r="C316" s="16">
        <f>C317+C341+C362</f>
        <v>11</v>
      </c>
      <c r="D316" s="16">
        <f>D317+D341+D362</f>
        <v>10</v>
      </c>
      <c r="E316" s="65"/>
      <c r="F316" s="65"/>
    </row>
    <row r="317" spans="1:6" x14ac:dyDescent="0.2">
      <c r="A317" s="32" t="s">
        <v>296</v>
      </c>
      <c r="B317" s="33" t="s">
        <v>297</v>
      </c>
      <c r="C317" s="16">
        <f>SUM(C318:C340)</f>
        <v>6.5</v>
      </c>
      <c r="D317" s="16">
        <f>SUM(D318:D340)</f>
        <v>5.5</v>
      </c>
      <c r="E317" s="65"/>
      <c r="F317" s="65"/>
    </row>
    <row r="318" spans="1:6" ht="47.25" customHeight="1" x14ac:dyDescent="0.2">
      <c r="A318" s="32" t="s">
        <v>298</v>
      </c>
      <c r="B318" s="51" t="s">
        <v>299</v>
      </c>
      <c r="C318" s="44">
        <v>1</v>
      </c>
      <c r="D318" s="44">
        <v>0.5</v>
      </c>
      <c r="E318" s="65"/>
      <c r="F318" s="34" t="s">
        <v>561</v>
      </c>
    </row>
    <row r="319" spans="1:6" ht="42" customHeight="1" x14ac:dyDescent="0.2">
      <c r="A319" s="53"/>
      <c r="B319" s="21" t="s">
        <v>434</v>
      </c>
      <c r="C319" s="44"/>
      <c r="D319" s="65"/>
      <c r="E319" s="65"/>
      <c r="F319" s="65"/>
    </row>
    <row r="320" spans="1:6" ht="41.25" customHeight="1" x14ac:dyDescent="0.2">
      <c r="A320" s="53"/>
      <c r="B320" s="21" t="s">
        <v>300</v>
      </c>
      <c r="C320" s="44"/>
      <c r="D320" s="65"/>
      <c r="E320" s="65"/>
      <c r="F320" s="65"/>
    </row>
    <row r="321" spans="1:6" ht="33" x14ac:dyDescent="0.2">
      <c r="A321" s="53"/>
      <c r="B321" s="21" t="s">
        <v>301</v>
      </c>
      <c r="C321" s="44"/>
      <c r="D321" s="65"/>
      <c r="E321" s="65"/>
      <c r="F321" s="65"/>
    </row>
    <row r="322" spans="1:6" ht="33" x14ac:dyDescent="0.2">
      <c r="A322" s="53"/>
      <c r="B322" s="21" t="s">
        <v>302</v>
      </c>
      <c r="C322" s="44"/>
      <c r="D322" s="65"/>
      <c r="E322" s="65"/>
      <c r="F322" s="65"/>
    </row>
    <row r="323" spans="1:6" ht="99" x14ac:dyDescent="0.2">
      <c r="A323" s="40" t="s">
        <v>303</v>
      </c>
      <c r="B323" s="51" t="s">
        <v>304</v>
      </c>
      <c r="C323" s="44">
        <v>1</v>
      </c>
      <c r="D323" s="44">
        <v>0.5</v>
      </c>
      <c r="E323" s="65"/>
      <c r="F323" s="34" t="s">
        <v>562</v>
      </c>
    </row>
    <row r="324" spans="1:6" ht="33.75" customHeight="1" x14ac:dyDescent="0.2">
      <c r="A324" s="53"/>
      <c r="B324" s="21" t="s">
        <v>435</v>
      </c>
      <c r="C324" s="44"/>
      <c r="D324" s="65"/>
      <c r="E324" s="65"/>
      <c r="F324" s="65"/>
    </row>
    <row r="325" spans="1:6" ht="33.75" customHeight="1" x14ac:dyDescent="0.2">
      <c r="A325" s="53"/>
      <c r="B325" s="21" t="s">
        <v>305</v>
      </c>
      <c r="C325" s="44"/>
      <c r="D325" s="65"/>
      <c r="E325" s="65"/>
      <c r="F325" s="65"/>
    </row>
    <row r="326" spans="1:6" ht="33.75" customHeight="1" x14ac:dyDescent="0.2">
      <c r="A326" s="53"/>
      <c r="B326" s="21" t="s">
        <v>306</v>
      </c>
      <c r="C326" s="44"/>
      <c r="D326" s="65"/>
      <c r="E326" s="65"/>
      <c r="F326" s="65"/>
    </row>
    <row r="327" spans="1:6" ht="33.75" customHeight="1" x14ac:dyDescent="0.2">
      <c r="A327" s="53"/>
      <c r="B327" s="21" t="s">
        <v>436</v>
      </c>
      <c r="C327" s="44"/>
      <c r="D327" s="65"/>
      <c r="E327" s="65"/>
      <c r="F327" s="65"/>
    </row>
    <row r="328" spans="1:6" ht="33" x14ac:dyDescent="0.2">
      <c r="A328" s="40" t="s">
        <v>307</v>
      </c>
      <c r="B328" s="21" t="s">
        <v>308</v>
      </c>
      <c r="C328" s="44">
        <v>0.5</v>
      </c>
      <c r="D328" s="44">
        <v>0.5</v>
      </c>
      <c r="E328" s="65"/>
      <c r="F328" s="34" t="s">
        <v>563</v>
      </c>
    </row>
    <row r="329" spans="1:6" x14ac:dyDescent="0.25">
      <c r="A329" s="130"/>
      <c r="B329" s="21" t="s">
        <v>437</v>
      </c>
      <c r="C329" s="44"/>
      <c r="D329" s="65"/>
      <c r="E329" s="65"/>
      <c r="F329" s="65"/>
    </row>
    <row r="330" spans="1:6" x14ac:dyDescent="0.2">
      <c r="A330" s="40"/>
      <c r="B330" s="21" t="s">
        <v>309</v>
      </c>
      <c r="C330" s="44"/>
      <c r="D330" s="65"/>
      <c r="E330" s="65"/>
      <c r="F330" s="65"/>
    </row>
    <row r="331" spans="1:6" x14ac:dyDescent="0.2">
      <c r="A331" s="40"/>
      <c r="B331" s="21" t="s">
        <v>310</v>
      </c>
      <c r="C331" s="44"/>
      <c r="D331" s="65"/>
      <c r="E331" s="65"/>
      <c r="F331" s="65"/>
    </row>
    <row r="332" spans="1:6" ht="33" x14ac:dyDescent="0.2">
      <c r="A332" s="40" t="s">
        <v>311</v>
      </c>
      <c r="B332" s="61" t="s">
        <v>312</v>
      </c>
      <c r="C332" s="44">
        <v>1.5</v>
      </c>
      <c r="D332" s="44">
        <v>1.5</v>
      </c>
      <c r="E332" s="65"/>
      <c r="F332" s="34" t="s">
        <v>564</v>
      </c>
    </row>
    <row r="333" spans="1:6" ht="33" x14ac:dyDescent="0.2">
      <c r="A333" s="131"/>
      <c r="B333" s="49" t="s">
        <v>523</v>
      </c>
      <c r="C333" s="132"/>
      <c r="D333" s="65"/>
      <c r="E333" s="65"/>
      <c r="F333" s="65"/>
    </row>
    <row r="334" spans="1:6" x14ac:dyDescent="0.2">
      <c r="A334" s="53"/>
      <c r="B334" s="21" t="s">
        <v>313</v>
      </c>
      <c r="C334" s="44"/>
      <c r="D334" s="65"/>
      <c r="E334" s="65"/>
      <c r="F334" s="65"/>
    </row>
    <row r="335" spans="1:6" ht="66" x14ac:dyDescent="0.2">
      <c r="A335" s="40" t="s">
        <v>314</v>
      </c>
      <c r="B335" s="61" t="s">
        <v>315</v>
      </c>
      <c r="C335" s="44">
        <v>0.5</v>
      </c>
      <c r="D335" s="44">
        <v>0.5</v>
      </c>
      <c r="E335" s="65"/>
      <c r="F335" s="34" t="s">
        <v>565</v>
      </c>
    </row>
    <row r="336" spans="1:6" x14ac:dyDescent="0.2">
      <c r="A336" s="40"/>
      <c r="B336" s="21" t="s">
        <v>316</v>
      </c>
      <c r="C336" s="44"/>
      <c r="D336" s="65"/>
      <c r="E336" s="65"/>
      <c r="F336" s="65"/>
    </row>
    <row r="337" spans="1:6" x14ac:dyDescent="0.2">
      <c r="A337" s="40"/>
      <c r="B337" s="21" t="s">
        <v>317</v>
      </c>
      <c r="C337" s="44"/>
      <c r="D337" s="65"/>
      <c r="E337" s="65"/>
      <c r="F337" s="65"/>
    </row>
    <row r="338" spans="1:6" ht="33" x14ac:dyDescent="0.2">
      <c r="A338" s="40" t="s">
        <v>318</v>
      </c>
      <c r="B338" s="61" t="s">
        <v>319</v>
      </c>
      <c r="C338" s="44">
        <v>2</v>
      </c>
      <c r="D338" s="44">
        <v>2</v>
      </c>
      <c r="E338" s="65"/>
      <c r="F338" s="34" t="s">
        <v>566</v>
      </c>
    </row>
    <row r="339" spans="1:6" x14ac:dyDescent="0.2">
      <c r="A339" s="40"/>
      <c r="B339" s="21" t="s">
        <v>492</v>
      </c>
      <c r="C339" s="44"/>
      <c r="D339" s="65"/>
      <c r="E339" s="65"/>
      <c r="F339" s="65"/>
    </row>
    <row r="340" spans="1:6" ht="33" x14ac:dyDescent="0.2">
      <c r="A340" s="40"/>
      <c r="B340" s="21" t="s">
        <v>524</v>
      </c>
      <c r="C340" s="44"/>
      <c r="D340" s="65"/>
      <c r="E340" s="65"/>
      <c r="F340" s="65"/>
    </row>
    <row r="341" spans="1:6" x14ac:dyDescent="0.2">
      <c r="A341" s="40" t="s">
        <v>320</v>
      </c>
      <c r="B341" s="62" t="s">
        <v>321</v>
      </c>
      <c r="C341" s="55">
        <f>SUM(C342:C361)</f>
        <v>3</v>
      </c>
      <c r="D341" s="55">
        <f>SUM(D342:D361)</f>
        <v>3</v>
      </c>
      <c r="E341" s="65"/>
      <c r="F341" s="65"/>
    </row>
    <row r="342" spans="1:6" ht="33" x14ac:dyDescent="0.2">
      <c r="A342" s="40" t="s">
        <v>322</v>
      </c>
      <c r="B342" s="61" t="s">
        <v>323</v>
      </c>
      <c r="C342" s="56">
        <v>0.5</v>
      </c>
      <c r="D342" s="56">
        <v>0.5</v>
      </c>
      <c r="E342" s="65"/>
      <c r="F342" s="34" t="s">
        <v>569</v>
      </c>
    </row>
    <row r="343" spans="1:6" x14ac:dyDescent="0.2">
      <c r="A343" s="40"/>
      <c r="B343" s="21" t="s">
        <v>440</v>
      </c>
      <c r="C343" s="55"/>
      <c r="D343" s="65"/>
      <c r="E343" s="65"/>
      <c r="F343" s="65"/>
    </row>
    <row r="344" spans="1:6" x14ac:dyDescent="0.2">
      <c r="A344" s="40"/>
      <c r="B344" s="21" t="s">
        <v>324</v>
      </c>
      <c r="C344" s="55"/>
      <c r="D344" s="65"/>
      <c r="E344" s="65"/>
      <c r="F344" s="65"/>
    </row>
    <row r="345" spans="1:6" x14ac:dyDescent="0.2">
      <c r="A345" s="40"/>
      <c r="B345" s="21" t="s">
        <v>438</v>
      </c>
      <c r="C345" s="55"/>
      <c r="D345" s="65"/>
      <c r="E345" s="65"/>
      <c r="F345" s="65"/>
    </row>
    <row r="346" spans="1:6" ht="33" x14ac:dyDescent="0.2">
      <c r="A346" s="32" t="s">
        <v>325</v>
      </c>
      <c r="B346" s="61" t="s">
        <v>326</v>
      </c>
      <c r="C346" s="44">
        <v>0.5</v>
      </c>
      <c r="D346" s="44">
        <v>0.5</v>
      </c>
      <c r="E346" s="65"/>
      <c r="F346" s="34" t="s">
        <v>569</v>
      </c>
    </row>
    <row r="347" spans="1:6" x14ac:dyDescent="0.2">
      <c r="A347" s="40"/>
      <c r="B347" s="21" t="s">
        <v>327</v>
      </c>
      <c r="C347" s="121"/>
      <c r="D347" s="65"/>
      <c r="E347" s="65"/>
      <c r="F347" s="65"/>
    </row>
    <row r="348" spans="1:6" ht="33" x14ac:dyDescent="0.25">
      <c r="A348" s="130"/>
      <c r="B348" s="50" t="s">
        <v>525</v>
      </c>
      <c r="C348" s="121"/>
      <c r="D348" s="65"/>
      <c r="E348" s="65"/>
      <c r="F348" s="65"/>
    </row>
    <row r="349" spans="1:6" ht="33" x14ac:dyDescent="0.2">
      <c r="A349" s="32" t="s">
        <v>328</v>
      </c>
      <c r="B349" s="21" t="s">
        <v>329</v>
      </c>
      <c r="C349" s="121">
        <v>0.5</v>
      </c>
      <c r="D349" s="121">
        <v>0.5</v>
      </c>
      <c r="E349" s="65"/>
      <c r="F349" s="34" t="s">
        <v>569</v>
      </c>
    </row>
    <row r="350" spans="1:6" x14ac:dyDescent="0.25">
      <c r="A350" s="130"/>
      <c r="B350" s="21" t="s">
        <v>439</v>
      </c>
      <c r="C350" s="44"/>
      <c r="D350" s="65"/>
      <c r="E350" s="65"/>
      <c r="F350" s="65"/>
    </row>
    <row r="351" spans="1:6" ht="33" x14ac:dyDescent="0.25">
      <c r="A351" s="130"/>
      <c r="B351" s="49" t="s">
        <v>526</v>
      </c>
      <c r="C351" s="44"/>
      <c r="D351" s="65"/>
      <c r="E351" s="65"/>
      <c r="F351" s="65"/>
    </row>
    <row r="352" spans="1:6" ht="33" x14ac:dyDescent="0.2">
      <c r="A352" s="40" t="s">
        <v>330</v>
      </c>
      <c r="B352" s="61" t="s">
        <v>331</v>
      </c>
      <c r="C352" s="56">
        <v>0.5</v>
      </c>
      <c r="D352" s="56">
        <v>0.5</v>
      </c>
      <c r="E352" s="65"/>
      <c r="F352" s="34" t="s">
        <v>569</v>
      </c>
    </row>
    <row r="353" spans="1:6" x14ac:dyDescent="0.2">
      <c r="A353" s="40"/>
      <c r="B353" s="21" t="s">
        <v>440</v>
      </c>
      <c r="C353" s="55"/>
      <c r="D353" s="65"/>
      <c r="E353" s="65"/>
      <c r="F353" s="65"/>
    </row>
    <row r="354" spans="1:6" x14ac:dyDescent="0.2">
      <c r="A354" s="40"/>
      <c r="B354" s="21" t="s">
        <v>324</v>
      </c>
      <c r="C354" s="55"/>
      <c r="D354" s="65"/>
      <c r="E354" s="65"/>
      <c r="F354" s="65"/>
    </row>
    <row r="355" spans="1:6" x14ac:dyDescent="0.2">
      <c r="A355" s="40"/>
      <c r="B355" s="21" t="s">
        <v>438</v>
      </c>
      <c r="C355" s="55"/>
      <c r="D355" s="65"/>
      <c r="E355" s="65"/>
      <c r="F355" s="65"/>
    </row>
    <row r="356" spans="1:6" ht="33" x14ac:dyDescent="0.2">
      <c r="A356" s="32" t="s">
        <v>332</v>
      </c>
      <c r="B356" s="61" t="s">
        <v>333</v>
      </c>
      <c r="C356" s="121">
        <v>0.5</v>
      </c>
      <c r="D356" s="121">
        <v>0.5</v>
      </c>
      <c r="E356" s="65"/>
      <c r="F356" s="34" t="s">
        <v>569</v>
      </c>
    </row>
    <row r="357" spans="1:6" x14ac:dyDescent="0.2">
      <c r="A357" s="32"/>
      <c r="B357" s="21" t="s">
        <v>504</v>
      </c>
      <c r="C357" s="121"/>
      <c r="D357" s="65"/>
      <c r="E357" s="65"/>
      <c r="F357" s="65"/>
    </row>
    <row r="358" spans="1:6" ht="37.5" customHeight="1" x14ac:dyDescent="0.25">
      <c r="A358" s="130"/>
      <c r="B358" s="49" t="s">
        <v>527</v>
      </c>
      <c r="C358" s="121"/>
      <c r="D358" s="65"/>
      <c r="E358" s="65"/>
      <c r="F358" s="65"/>
    </row>
    <row r="359" spans="1:6" ht="33" x14ac:dyDescent="0.2">
      <c r="A359" s="32" t="s">
        <v>334</v>
      </c>
      <c r="B359" s="61" t="s">
        <v>335</v>
      </c>
      <c r="C359" s="121">
        <v>0.5</v>
      </c>
      <c r="D359" s="121">
        <v>0.5</v>
      </c>
      <c r="E359" s="65"/>
      <c r="F359" s="34" t="s">
        <v>569</v>
      </c>
    </row>
    <row r="360" spans="1:6" x14ac:dyDescent="0.2">
      <c r="A360" s="133"/>
      <c r="B360" s="49" t="s">
        <v>336</v>
      </c>
      <c r="C360" s="132"/>
      <c r="D360" s="65"/>
      <c r="E360" s="65"/>
      <c r="F360" s="65"/>
    </row>
    <row r="361" spans="1:6" ht="33" x14ac:dyDescent="0.2">
      <c r="A361" s="32"/>
      <c r="B361" s="49" t="s">
        <v>528</v>
      </c>
      <c r="C361" s="44"/>
      <c r="D361" s="65"/>
      <c r="E361" s="65"/>
      <c r="F361" s="65"/>
    </row>
    <row r="362" spans="1:6" ht="33" x14ac:dyDescent="0.2">
      <c r="A362" s="32" t="s">
        <v>337</v>
      </c>
      <c r="B362" s="18" t="s">
        <v>338</v>
      </c>
      <c r="C362" s="16">
        <f>SUM(C363:C373)</f>
        <v>1.5</v>
      </c>
      <c r="D362" s="16">
        <f>SUM(D363:D373)</f>
        <v>1.5</v>
      </c>
      <c r="E362" s="65"/>
      <c r="F362" s="65"/>
    </row>
    <row r="363" spans="1:6" ht="33" x14ac:dyDescent="0.2">
      <c r="A363" s="32" t="s">
        <v>339</v>
      </c>
      <c r="B363" s="123" t="s">
        <v>340</v>
      </c>
      <c r="C363" s="44">
        <v>0.5</v>
      </c>
      <c r="D363" s="44">
        <v>0.5</v>
      </c>
      <c r="E363" s="65"/>
      <c r="F363" s="34" t="s">
        <v>567</v>
      </c>
    </row>
    <row r="364" spans="1:6" x14ac:dyDescent="0.2">
      <c r="A364" s="32"/>
      <c r="B364" s="37" t="s">
        <v>341</v>
      </c>
      <c r="C364" s="44"/>
      <c r="D364" s="65"/>
      <c r="E364" s="65"/>
      <c r="F364" s="65"/>
    </row>
    <row r="365" spans="1:6" x14ac:dyDescent="0.2">
      <c r="A365" s="32"/>
      <c r="B365" s="37" t="s">
        <v>342</v>
      </c>
      <c r="C365" s="44"/>
      <c r="D365" s="65"/>
      <c r="E365" s="65"/>
      <c r="F365" s="65"/>
    </row>
    <row r="366" spans="1:6" x14ac:dyDescent="0.2">
      <c r="A366" s="32" t="s">
        <v>343</v>
      </c>
      <c r="B366" s="123" t="s">
        <v>344</v>
      </c>
      <c r="C366" s="44">
        <v>0.5</v>
      </c>
      <c r="D366" s="44">
        <v>0.5</v>
      </c>
      <c r="E366" s="65"/>
      <c r="F366" s="34" t="s">
        <v>568</v>
      </c>
    </row>
    <row r="367" spans="1:6" x14ac:dyDescent="0.2">
      <c r="A367" s="32"/>
      <c r="B367" s="37" t="s">
        <v>345</v>
      </c>
      <c r="C367" s="44"/>
      <c r="D367" s="65"/>
      <c r="E367" s="65"/>
      <c r="F367" s="65"/>
    </row>
    <row r="368" spans="1:6" x14ac:dyDescent="0.2">
      <c r="A368" s="32"/>
      <c r="B368" s="37" t="s">
        <v>346</v>
      </c>
      <c r="C368" s="44"/>
      <c r="D368" s="65"/>
      <c r="E368" s="65"/>
      <c r="F368" s="65"/>
    </row>
    <row r="369" spans="1:6" x14ac:dyDescent="0.2">
      <c r="A369" s="53"/>
      <c r="B369" s="37" t="s">
        <v>441</v>
      </c>
      <c r="C369" s="44"/>
      <c r="D369" s="65"/>
      <c r="E369" s="65"/>
      <c r="F369" s="65"/>
    </row>
    <row r="370" spans="1:6" x14ac:dyDescent="0.2">
      <c r="A370" s="36" t="s">
        <v>347</v>
      </c>
      <c r="B370" s="123" t="s">
        <v>348</v>
      </c>
      <c r="C370" s="44">
        <v>0.5</v>
      </c>
      <c r="D370" s="44">
        <v>0.5</v>
      </c>
      <c r="E370" s="65"/>
      <c r="F370" s="34" t="s">
        <v>568</v>
      </c>
    </row>
    <row r="371" spans="1:6" x14ac:dyDescent="0.2">
      <c r="A371" s="36"/>
      <c r="B371" s="37" t="s">
        <v>349</v>
      </c>
      <c r="C371" s="44"/>
      <c r="D371" s="65"/>
      <c r="E371" s="65"/>
      <c r="F371" s="65"/>
    </row>
    <row r="372" spans="1:6" x14ac:dyDescent="0.2">
      <c r="A372" s="36"/>
      <c r="B372" s="37" t="s">
        <v>350</v>
      </c>
      <c r="C372" s="44"/>
      <c r="D372" s="65"/>
      <c r="E372" s="65"/>
      <c r="F372" s="65"/>
    </row>
    <row r="373" spans="1:6" x14ac:dyDescent="0.2">
      <c r="A373" s="36"/>
      <c r="B373" s="37" t="s">
        <v>351</v>
      </c>
      <c r="C373" s="44"/>
      <c r="D373" s="65"/>
      <c r="E373" s="65"/>
      <c r="F373" s="65"/>
    </row>
    <row r="374" spans="1:6" x14ac:dyDescent="0.2">
      <c r="A374" s="53" t="s">
        <v>352</v>
      </c>
      <c r="B374" s="118" t="s">
        <v>353</v>
      </c>
      <c r="C374" s="16">
        <f>SUM(C375:C406)</f>
        <v>5</v>
      </c>
      <c r="D374" s="16">
        <f>SUM(D375:D406)</f>
        <v>4.75</v>
      </c>
      <c r="E374" s="65"/>
      <c r="F374" s="65"/>
    </row>
    <row r="375" spans="1:6" ht="180" customHeight="1" x14ac:dyDescent="0.2">
      <c r="A375" s="17" t="s">
        <v>354</v>
      </c>
      <c r="B375" s="18" t="s">
        <v>355</v>
      </c>
      <c r="C375" s="19">
        <v>0.5</v>
      </c>
      <c r="D375" s="19">
        <v>0.5</v>
      </c>
      <c r="E375" s="65"/>
      <c r="F375" s="34" t="s">
        <v>590</v>
      </c>
    </row>
    <row r="376" spans="1:6" x14ac:dyDescent="0.2">
      <c r="A376" s="20"/>
      <c r="B376" s="21" t="s">
        <v>464</v>
      </c>
      <c r="C376" s="22"/>
      <c r="D376" s="65"/>
      <c r="E376" s="65"/>
      <c r="F376" s="65"/>
    </row>
    <row r="377" spans="1:6" x14ac:dyDescent="0.2">
      <c r="A377" s="20"/>
      <c r="B377" s="21" t="s">
        <v>356</v>
      </c>
      <c r="C377" s="22"/>
      <c r="D377" s="65"/>
      <c r="E377" s="65"/>
      <c r="F377" s="65"/>
    </row>
    <row r="378" spans="1:6" x14ac:dyDescent="0.25">
      <c r="A378" s="23"/>
      <c r="B378" s="24" t="s">
        <v>357</v>
      </c>
      <c r="C378" s="19"/>
      <c r="D378" s="65"/>
      <c r="E378" s="65"/>
      <c r="F378" s="65"/>
    </row>
    <row r="379" spans="1:6" ht="82.5" x14ac:dyDescent="0.2">
      <c r="A379" s="17" t="s">
        <v>358</v>
      </c>
      <c r="B379" s="18" t="s">
        <v>359</v>
      </c>
      <c r="C379" s="17">
        <v>0.5</v>
      </c>
      <c r="D379" s="17">
        <v>0.5</v>
      </c>
      <c r="E379" s="65"/>
      <c r="F379" s="34" t="s">
        <v>584</v>
      </c>
    </row>
    <row r="380" spans="1:6" ht="33" x14ac:dyDescent="0.2">
      <c r="A380" s="20"/>
      <c r="B380" s="21" t="s">
        <v>463</v>
      </c>
      <c r="C380" s="22"/>
      <c r="D380" s="65"/>
      <c r="E380" s="65"/>
      <c r="F380" s="65"/>
    </row>
    <row r="381" spans="1:6" ht="33" x14ac:dyDescent="0.25">
      <c r="A381" s="23"/>
      <c r="B381" s="21" t="s">
        <v>462</v>
      </c>
      <c r="C381" s="23"/>
      <c r="D381" s="65"/>
      <c r="E381" s="65"/>
      <c r="F381" s="65"/>
    </row>
    <row r="382" spans="1:6" ht="33" x14ac:dyDescent="0.2">
      <c r="A382" s="25"/>
      <c r="B382" s="21" t="s">
        <v>360</v>
      </c>
      <c r="C382" s="25"/>
      <c r="D382" s="65"/>
      <c r="E382" s="65"/>
      <c r="F382" s="65"/>
    </row>
    <row r="383" spans="1:6" ht="49.5" x14ac:dyDescent="0.2">
      <c r="A383" s="17" t="s">
        <v>361</v>
      </c>
      <c r="B383" s="18" t="s">
        <v>362</v>
      </c>
      <c r="C383" s="19">
        <v>0.5</v>
      </c>
      <c r="D383" s="19">
        <v>0.5</v>
      </c>
      <c r="E383" s="65"/>
      <c r="F383" s="34" t="s">
        <v>585</v>
      </c>
    </row>
    <row r="384" spans="1:6" x14ac:dyDescent="0.2">
      <c r="A384" s="20"/>
      <c r="B384" s="21" t="s">
        <v>461</v>
      </c>
      <c r="C384" s="22"/>
      <c r="D384" s="65"/>
      <c r="E384" s="65"/>
      <c r="F384" s="65"/>
    </row>
    <row r="385" spans="1:6" x14ac:dyDescent="0.25">
      <c r="A385" s="26"/>
      <c r="B385" s="24" t="s">
        <v>363</v>
      </c>
      <c r="C385" s="26"/>
      <c r="D385" s="65"/>
      <c r="E385" s="65"/>
      <c r="F385" s="65"/>
    </row>
    <row r="386" spans="1:6" x14ac:dyDescent="0.2">
      <c r="A386" s="25"/>
      <c r="B386" s="24" t="s">
        <v>364</v>
      </c>
      <c r="C386" s="25"/>
      <c r="D386" s="65"/>
      <c r="E386" s="65"/>
      <c r="F386" s="65"/>
    </row>
    <row r="387" spans="1:6" ht="66" x14ac:dyDescent="0.2">
      <c r="A387" s="17" t="s">
        <v>365</v>
      </c>
      <c r="B387" s="18" t="s">
        <v>366</v>
      </c>
      <c r="C387" s="19">
        <v>0.75</v>
      </c>
      <c r="D387" s="19">
        <v>0.75</v>
      </c>
      <c r="E387" s="65"/>
      <c r="F387" s="34" t="s">
        <v>586</v>
      </c>
    </row>
    <row r="388" spans="1:6" x14ac:dyDescent="0.2">
      <c r="A388" s="25"/>
      <c r="B388" s="21" t="s">
        <v>460</v>
      </c>
      <c r="C388" s="25"/>
      <c r="D388" s="65"/>
      <c r="E388" s="65"/>
      <c r="F388" s="65"/>
    </row>
    <row r="389" spans="1:6" x14ac:dyDescent="0.25">
      <c r="A389" s="20"/>
      <c r="B389" s="21" t="s">
        <v>459</v>
      </c>
      <c r="C389" s="26"/>
      <c r="D389" s="65"/>
      <c r="E389" s="65"/>
      <c r="F389" s="65"/>
    </row>
    <row r="390" spans="1:6" x14ac:dyDescent="0.2">
      <c r="A390" s="20"/>
      <c r="B390" s="21" t="s">
        <v>458</v>
      </c>
      <c r="C390" s="22"/>
      <c r="D390" s="65"/>
      <c r="E390" s="65"/>
      <c r="F390" s="65"/>
    </row>
    <row r="391" spans="1:6" x14ac:dyDescent="0.2">
      <c r="A391" s="20"/>
      <c r="B391" s="24" t="s">
        <v>367</v>
      </c>
      <c r="C391" s="22"/>
      <c r="D391" s="65"/>
      <c r="E391" s="65"/>
      <c r="F391" s="65"/>
    </row>
    <row r="392" spans="1:6" ht="51" x14ac:dyDescent="0.2">
      <c r="A392" s="17" t="s">
        <v>368</v>
      </c>
      <c r="B392" s="18" t="s">
        <v>369</v>
      </c>
      <c r="C392" s="19">
        <v>1.25</v>
      </c>
      <c r="D392" s="19">
        <v>1.25</v>
      </c>
      <c r="E392" s="65"/>
      <c r="F392" s="34" t="s">
        <v>587</v>
      </c>
    </row>
    <row r="393" spans="1:6" x14ac:dyDescent="0.2">
      <c r="A393" s="17"/>
      <c r="B393" s="21" t="s">
        <v>457</v>
      </c>
      <c r="C393" s="19"/>
      <c r="D393" s="65"/>
      <c r="E393" s="65"/>
      <c r="F393" s="65"/>
    </row>
    <row r="394" spans="1:6" x14ac:dyDescent="0.2">
      <c r="A394" s="20"/>
      <c r="B394" s="21" t="s">
        <v>443</v>
      </c>
      <c r="C394" s="25"/>
      <c r="D394" s="65"/>
      <c r="E394" s="65"/>
      <c r="F394" s="65"/>
    </row>
    <row r="395" spans="1:6" x14ac:dyDescent="0.2">
      <c r="A395" s="20"/>
      <c r="B395" s="21" t="s">
        <v>456</v>
      </c>
      <c r="C395" s="25"/>
      <c r="D395" s="65"/>
      <c r="E395" s="65"/>
      <c r="F395" s="65"/>
    </row>
    <row r="396" spans="1:6" x14ac:dyDescent="0.2">
      <c r="A396" s="20"/>
      <c r="B396" s="21" t="s">
        <v>455</v>
      </c>
      <c r="C396" s="22"/>
      <c r="D396" s="65"/>
      <c r="E396" s="65"/>
      <c r="F396" s="65"/>
    </row>
    <row r="397" spans="1:6" x14ac:dyDescent="0.2">
      <c r="A397" s="20"/>
      <c r="B397" s="21" t="s">
        <v>370</v>
      </c>
      <c r="C397" s="22"/>
      <c r="D397" s="65"/>
      <c r="E397" s="65"/>
      <c r="F397" s="65"/>
    </row>
    <row r="398" spans="1:6" ht="49.5" x14ac:dyDescent="0.2">
      <c r="A398" s="17" t="s">
        <v>371</v>
      </c>
      <c r="B398" s="27" t="s">
        <v>372</v>
      </c>
      <c r="C398" s="28">
        <v>1</v>
      </c>
      <c r="D398" s="28">
        <v>0.75</v>
      </c>
      <c r="E398" s="65"/>
      <c r="F398" s="34" t="s">
        <v>588</v>
      </c>
    </row>
    <row r="399" spans="1:6" x14ac:dyDescent="0.25">
      <c r="A399" s="29"/>
      <c r="B399" s="30" t="s">
        <v>442</v>
      </c>
      <c r="C399" s="22"/>
      <c r="D399" s="65"/>
      <c r="E399" s="65"/>
      <c r="F399" s="65"/>
    </row>
    <row r="400" spans="1:6" x14ac:dyDescent="0.25">
      <c r="A400" s="29"/>
      <c r="B400" s="31" t="s">
        <v>454</v>
      </c>
      <c r="C400" s="22"/>
      <c r="D400" s="65"/>
      <c r="E400" s="65"/>
      <c r="F400" s="65"/>
    </row>
    <row r="401" spans="1:8" x14ac:dyDescent="0.25">
      <c r="A401" s="29"/>
      <c r="B401" s="31" t="s">
        <v>453</v>
      </c>
      <c r="C401" s="22"/>
      <c r="D401" s="65"/>
      <c r="E401" s="65"/>
      <c r="F401" s="65"/>
    </row>
    <row r="402" spans="1:8" x14ac:dyDescent="0.25">
      <c r="A402" s="29"/>
      <c r="B402" s="30" t="s">
        <v>373</v>
      </c>
      <c r="C402" s="22"/>
      <c r="D402" s="65"/>
      <c r="E402" s="65"/>
      <c r="F402" s="65"/>
    </row>
    <row r="403" spans="1:8" ht="49.5" x14ac:dyDescent="0.2">
      <c r="A403" s="32" t="s">
        <v>374</v>
      </c>
      <c r="B403" s="33" t="s">
        <v>375</v>
      </c>
      <c r="C403" s="19">
        <v>0.5</v>
      </c>
      <c r="D403" s="19">
        <v>0.5</v>
      </c>
      <c r="E403" s="65"/>
      <c r="F403" s="34" t="s">
        <v>589</v>
      </c>
    </row>
    <row r="404" spans="1:8" x14ac:dyDescent="0.2">
      <c r="A404" s="25"/>
      <c r="B404" s="21" t="s">
        <v>452</v>
      </c>
      <c r="C404" s="22"/>
      <c r="D404" s="65"/>
      <c r="E404" s="65"/>
      <c r="F404" s="65"/>
    </row>
    <row r="405" spans="1:8" ht="33" x14ac:dyDescent="0.2">
      <c r="A405" s="25"/>
      <c r="B405" s="21" t="s">
        <v>451</v>
      </c>
      <c r="C405" s="25"/>
      <c r="D405" s="65"/>
      <c r="E405" s="65"/>
      <c r="F405" s="65"/>
      <c r="H405" s="134">
        <f>D407+D374+D316+D259+D200+D174+D120+D63+D3</f>
        <v>80.64</v>
      </c>
    </row>
    <row r="406" spans="1:8" x14ac:dyDescent="0.2">
      <c r="A406" s="34"/>
      <c r="B406" s="21" t="s">
        <v>376</v>
      </c>
      <c r="C406" s="35"/>
      <c r="D406" s="65"/>
      <c r="E406" s="65"/>
      <c r="F406" s="65"/>
    </row>
    <row r="407" spans="1:8" ht="45" customHeight="1" x14ac:dyDescent="0.2">
      <c r="A407" s="53" t="s">
        <v>377</v>
      </c>
      <c r="B407" s="118" t="s">
        <v>378</v>
      </c>
      <c r="C407" s="19">
        <f>C408+C413+C419+C428</f>
        <v>4</v>
      </c>
      <c r="D407" s="19">
        <f>D408+D413+D419+D428</f>
        <v>2.95</v>
      </c>
      <c r="E407" s="65"/>
      <c r="F407" s="65"/>
    </row>
    <row r="408" spans="1:8" ht="96.75" customHeight="1" x14ac:dyDescent="0.2">
      <c r="A408" s="32" t="s">
        <v>379</v>
      </c>
      <c r="B408" s="27" t="s">
        <v>380</v>
      </c>
      <c r="C408" s="19">
        <v>1</v>
      </c>
      <c r="D408" s="19">
        <v>0.75</v>
      </c>
      <c r="E408" s="65"/>
      <c r="F408" s="34" t="s">
        <v>583</v>
      </c>
    </row>
    <row r="409" spans="1:8" ht="17.25" x14ac:dyDescent="0.2">
      <c r="A409" s="106"/>
      <c r="B409" s="135" t="s">
        <v>444</v>
      </c>
      <c r="C409" s="22"/>
      <c r="D409" s="65"/>
      <c r="E409" s="65"/>
      <c r="F409" s="65"/>
    </row>
    <row r="410" spans="1:8" ht="17.25" x14ac:dyDescent="0.2">
      <c r="A410" s="106"/>
      <c r="B410" s="135" t="s">
        <v>445</v>
      </c>
      <c r="C410" s="22"/>
      <c r="D410" s="65"/>
      <c r="E410" s="65"/>
      <c r="F410" s="65"/>
    </row>
    <row r="411" spans="1:8" ht="17.25" x14ac:dyDescent="0.2">
      <c r="A411" s="106"/>
      <c r="B411" s="135" t="s">
        <v>530</v>
      </c>
      <c r="C411" s="22"/>
      <c r="D411" s="65"/>
      <c r="E411" s="65"/>
      <c r="F411" s="65"/>
    </row>
    <row r="412" spans="1:8" ht="17.25" x14ac:dyDescent="0.2">
      <c r="A412" s="106"/>
      <c r="B412" s="135" t="s">
        <v>446</v>
      </c>
      <c r="C412" s="22"/>
      <c r="D412" s="65"/>
      <c r="E412" s="65"/>
      <c r="F412" s="65"/>
    </row>
    <row r="413" spans="1:8" x14ac:dyDescent="0.2">
      <c r="A413" s="32" t="s">
        <v>381</v>
      </c>
      <c r="B413" s="118" t="s">
        <v>382</v>
      </c>
      <c r="C413" s="19">
        <v>1</v>
      </c>
      <c r="D413" s="19">
        <v>1</v>
      </c>
      <c r="E413" s="65"/>
      <c r="F413" s="65"/>
    </row>
    <row r="414" spans="1:8" x14ac:dyDescent="0.2">
      <c r="A414" s="32"/>
      <c r="B414" s="136" t="s">
        <v>619</v>
      </c>
      <c r="C414" s="22"/>
      <c r="D414" s="65"/>
      <c r="E414" s="65"/>
      <c r="F414" s="65"/>
    </row>
    <row r="415" spans="1:8" x14ac:dyDescent="0.2">
      <c r="A415" s="32"/>
      <c r="B415" s="136" t="s">
        <v>620</v>
      </c>
      <c r="C415" s="22"/>
      <c r="D415" s="65"/>
      <c r="E415" s="65"/>
      <c r="F415" s="65"/>
    </row>
    <row r="416" spans="1:8" x14ac:dyDescent="0.2">
      <c r="A416" s="32"/>
      <c r="B416" s="137" t="s">
        <v>447</v>
      </c>
      <c r="C416" s="22"/>
      <c r="D416" s="65"/>
      <c r="E416" s="65"/>
      <c r="F416" s="65"/>
    </row>
    <row r="417" spans="1:6" ht="33" x14ac:dyDescent="0.2">
      <c r="A417" s="32"/>
      <c r="B417" s="137" t="s">
        <v>383</v>
      </c>
      <c r="C417" s="22"/>
      <c r="D417" s="65"/>
      <c r="E417" s="65"/>
      <c r="F417" s="65"/>
    </row>
    <row r="418" spans="1:6" ht="49.5" x14ac:dyDescent="0.2">
      <c r="A418" s="32"/>
      <c r="B418" s="137" t="s">
        <v>384</v>
      </c>
      <c r="C418" s="22"/>
      <c r="D418" s="65"/>
      <c r="E418" s="65"/>
      <c r="F418" s="65"/>
    </row>
    <row r="419" spans="1:6" x14ac:dyDescent="0.2">
      <c r="A419" s="32" t="s">
        <v>385</v>
      </c>
      <c r="B419" s="118" t="s">
        <v>386</v>
      </c>
      <c r="C419" s="19">
        <f>C420+C423</f>
        <v>1</v>
      </c>
      <c r="D419" s="19">
        <f>D420+D423</f>
        <v>0.7</v>
      </c>
      <c r="E419" s="65"/>
      <c r="F419" s="65"/>
    </row>
    <row r="420" spans="1:6" x14ac:dyDescent="0.2">
      <c r="A420" s="17" t="s">
        <v>387</v>
      </c>
      <c r="B420" s="18" t="s">
        <v>388</v>
      </c>
      <c r="C420" s="22">
        <v>0.5</v>
      </c>
      <c r="D420" s="22">
        <v>0.2</v>
      </c>
      <c r="E420" s="65"/>
      <c r="F420" s="65"/>
    </row>
    <row r="421" spans="1:6" x14ac:dyDescent="0.2">
      <c r="A421" s="145"/>
      <c r="B421" s="61" t="s">
        <v>389</v>
      </c>
      <c r="C421" s="22"/>
      <c r="D421" s="65"/>
      <c r="E421" s="65"/>
      <c r="F421" s="65"/>
    </row>
    <row r="422" spans="1:6" ht="33" x14ac:dyDescent="0.2">
      <c r="A422" s="145"/>
      <c r="B422" s="63" t="s">
        <v>529</v>
      </c>
      <c r="C422" s="22"/>
      <c r="D422" s="65"/>
      <c r="E422" s="65"/>
      <c r="F422" s="65"/>
    </row>
    <row r="423" spans="1:6" ht="33" x14ac:dyDescent="0.2">
      <c r="A423" s="17" t="s">
        <v>390</v>
      </c>
      <c r="B423" s="18" t="s">
        <v>391</v>
      </c>
      <c r="C423" s="22">
        <v>0.5</v>
      </c>
      <c r="D423" s="22">
        <v>0.5</v>
      </c>
      <c r="E423" s="65"/>
      <c r="F423" s="65"/>
    </row>
    <row r="424" spans="1:6" x14ac:dyDescent="0.2">
      <c r="A424" s="17"/>
      <c r="B424" s="21" t="s">
        <v>392</v>
      </c>
      <c r="C424" s="22"/>
      <c r="D424" s="65"/>
      <c r="E424" s="65"/>
      <c r="F424" s="65"/>
    </row>
    <row r="425" spans="1:6" ht="33" x14ac:dyDescent="0.2">
      <c r="A425" s="17"/>
      <c r="B425" s="21" t="s">
        <v>449</v>
      </c>
      <c r="C425" s="22"/>
      <c r="D425" s="65"/>
      <c r="E425" s="65"/>
      <c r="F425" s="65"/>
    </row>
    <row r="426" spans="1:6" ht="33" x14ac:dyDescent="0.2">
      <c r="A426" s="17"/>
      <c r="B426" s="21" t="s">
        <v>450</v>
      </c>
      <c r="C426" s="22"/>
      <c r="D426" s="65"/>
      <c r="E426" s="65"/>
      <c r="F426" s="65"/>
    </row>
    <row r="427" spans="1:6" x14ac:dyDescent="0.2">
      <c r="A427" s="17"/>
      <c r="B427" s="137" t="s">
        <v>448</v>
      </c>
      <c r="C427" s="22"/>
      <c r="D427" s="65"/>
      <c r="E427" s="65"/>
      <c r="F427" s="65"/>
    </row>
    <row r="428" spans="1:6" x14ac:dyDescent="0.2">
      <c r="A428" s="32">
        <v>8.4</v>
      </c>
      <c r="B428" s="118" t="s">
        <v>393</v>
      </c>
      <c r="C428" s="19">
        <v>1</v>
      </c>
      <c r="D428" s="19">
        <v>0.5</v>
      </c>
      <c r="E428" s="65"/>
      <c r="F428" s="65"/>
    </row>
    <row r="429" spans="1:6" ht="26.25" customHeight="1" x14ac:dyDescent="0.2">
      <c r="A429" s="17"/>
      <c r="B429" s="21" t="s">
        <v>394</v>
      </c>
      <c r="C429" s="22"/>
      <c r="D429" s="65"/>
      <c r="E429" s="65"/>
      <c r="F429" s="65"/>
    </row>
    <row r="430" spans="1:6" x14ac:dyDescent="0.2">
      <c r="A430" s="17"/>
      <c r="B430" s="21" t="s">
        <v>395</v>
      </c>
      <c r="C430" s="22"/>
      <c r="D430" s="65"/>
      <c r="E430" s="65"/>
      <c r="F430" s="65"/>
    </row>
    <row r="431" spans="1:6" x14ac:dyDescent="0.2">
      <c r="A431" s="17"/>
      <c r="B431" s="21" t="s">
        <v>396</v>
      </c>
      <c r="C431" s="22"/>
      <c r="D431" s="65"/>
      <c r="E431" s="65"/>
      <c r="F431" s="65"/>
    </row>
    <row r="432" spans="1:6" ht="49.5" x14ac:dyDescent="0.2">
      <c r="A432" s="40" t="s">
        <v>397</v>
      </c>
      <c r="B432" s="18" t="s">
        <v>621</v>
      </c>
      <c r="C432" s="16">
        <v>15</v>
      </c>
      <c r="D432" s="16"/>
      <c r="E432" s="65"/>
      <c r="F432" s="65"/>
    </row>
    <row r="433" spans="1:6" x14ac:dyDescent="0.2">
      <c r="A433" s="36"/>
      <c r="B433" s="18" t="s">
        <v>398</v>
      </c>
      <c r="C433" s="53">
        <f>C3+C63+C120+C174+C200+C259+C315+C407+C432</f>
        <v>100</v>
      </c>
      <c r="D433" s="138">
        <f>D3+D63+D120+D174+D200+D259+D315+D407+D432</f>
        <v>80.64</v>
      </c>
      <c r="E433" s="65"/>
      <c r="F433" s="65"/>
    </row>
  </sheetData>
  <mergeCells count="10">
    <mergeCell ref="A66:A68"/>
    <mergeCell ref="A70:A71"/>
    <mergeCell ref="A73:A74"/>
    <mergeCell ref="A76:A78"/>
    <mergeCell ref="A1:F1"/>
    <mergeCell ref="A92:A93"/>
    <mergeCell ref="A95:A97"/>
    <mergeCell ref="A99:A102"/>
    <mergeCell ref="A112:A113"/>
    <mergeCell ref="A421:A422"/>
  </mergeCells>
  <pageMargins left="0.94488188976377963" right="0.62992125984251968" top="0.43307086614173229" bottom="0.47244094488188981" header="0" footer="0"/>
  <pageSetup paperSize="9" scale="80" orientation="landscape" r:id="rId1"/>
  <headerFooter alignWithMargins="0">
    <oddHeader>&amp;CTrang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Phụ lục II - Cap huyen</vt:lpstr>
      <vt:lpstr>'Phụ lục II - Cap huyen'!Print_Area</vt:lpstr>
      <vt:lpstr>'Phụ lục II - Cap huyen'!Print_Titles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dc:creator>
  <cp:lastModifiedBy>VanXuan</cp:lastModifiedBy>
  <cp:lastPrinted>2021-11-25T04:26:40Z</cp:lastPrinted>
  <dcterms:created xsi:type="dcterms:W3CDTF">2011-08-26T14:04:43Z</dcterms:created>
  <dcterms:modified xsi:type="dcterms:W3CDTF">2021-11-25T09:58:13Z</dcterms:modified>
</cp:coreProperties>
</file>