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75" windowWidth="19320" windowHeight="7995"/>
  </bookViews>
  <sheets>
    <sheet name="Tiêu chi 12, 14.3" sheetId="18" r:id="rId1"/>
    <sheet name="Chỉ tiêu KTXH 2020" sheetId="21" r:id="rId2"/>
  </sheets>
  <calcPr calcId="144525"/>
</workbook>
</file>

<file path=xl/calcChain.xml><?xml version="1.0" encoding="utf-8"?>
<calcChain xmlns="http://schemas.openxmlformats.org/spreadsheetml/2006/main">
  <c r="H28" i="18" l="1"/>
  <c r="C29" i="18"/>
  <c r="D29" i="18"/>
  <c r="E29" i="18"/>
  <c r="F29" i="18" s="1"/>
  <c r="G29" i="18"/>
  <c r="H29" i="18" s="1"/>
  <c r="G30" i="21" l="1"/>
  <c r="C30" i="21" l="1"/>
  <c r="M30" i="21"/>
  <c r="D30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9" i="21"/>
  <c r="E30" i="21" l="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9" i="21"/>
  <c r="T30" i="21" l="1"/>
  <c r="F30" i="21"/>
  <c r="H28" i="21"/>
  <c r="H24" i="21"/>
  <c r="H20" i="21"/>
  <c r="H16" i="21"/>
  <c r="H12" i="21"/>
  <c r="H9" i="21"/>
  <c r="H27" i="21"/>
  <c r="H23" i="21"/>
  <c r="H19" i="21"/>
  <c r="H15" i="21"/>
  <c r="H11" i="21"/>
  <c r="H18" i="21"/>
  <c r="H14" i="21"/>
  <c r="H10" i="21"/>
  <c r="H26" i="21"/>
  <c r="H22" i="21"/>
  <c r="H29" i="21"/>
  <c r="H25" i="21"/>
  <c r="H21" i="21"/>
  <c r="H17" i="21"/>
  <c r="H13" i="21"/>
  <c r="H30" i="21" l="1"/>
  <c r="Y30" i="18" l="1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H8" i="18"/>
  <c r="H16" i="18" l="1"/>
  <c r="H12" i="18"/>
  <c r="H27" i="18"/>
  <c r="H23" i="18"/>
  <c r="H19" i="18"/>
  <c r="H15" i="18"/>
  <c r="H11" i="18"/>
  <c r="H20" i="18"/>
  <c r="H26" i="18"/>
  <c r="H22" i="18"/>
  <c r="H18" i="18"/>
  <c r="H14" i="18"/>
  <c r="H10" i="18"/>
  <c r="H24" i="18"/>
  <c r="H25" i="18"/>
  <c r="H21" i="18"/>
  <c r="H17" i="18"/>
  <c r="H13" i="18"/>
  <c r="H9" i="18"/>
  <c r="F8" i="18"/>
</calcChain>
</file>

<file path=xl/sharedStrings.xml><?xml version="1.0" encoding="utf-8"?>
<sst xmlns="http://schemas.openxmlformats.org/spreadsheetml/2006/main" count="103" uniqueCount="53">
  <si>
    <t>Ghi chú</t>
  </si>
  <si>
    <t>TT</t>
  </si>
  <si>
    <t>Tổng dân số trong độ tuổi lao động (Người)</t>
  </si>
  <si>
    <t>Tỷ lệ lao động có việc làm qua đào (%)</t>
  </si>
  <si>
    <t xml:space="preserve">Tiêu chí 12:
Lao động có việc làm </t>
  </si>
  <si>
    <t xml:space="preserve">Tiêu chí: 14.3:
Lao động có việc làm qua đào tạo </t>
  </si>
  <si>
    <t>Tổng số lao động 
trong độ tuổi có việc làm (Người)</t>
  </si>
  <si>
    <t>Tổng số lao động có khã năng lao động - Lực lượng lao động (Người)</t>
  </si>
  <si>
    <t>Tỷ lệ lao động có 
việc làm (%)</t>
  </si>
  <si>
    <t>Tên xã</t>
  </si>
  <si>
    <t>Tổng cộng</t>
  </si>
  <si>
    <t>Tỷ lệ lao động  qua đào (%)</t>
  </si>
  <si>
    <t>Xã Gia Phố</t>
  </si>
  <si>
    <t>Xã Hà Linh</t>
  </si>
  <si>
    <t>Xã Hòa Hải</t>
  </si>
  <si>
    <t>Xã Hương Bình</t>
  </si>
  <si>
    <t>Xã Hương Đô</t>
  </si>
  <si>
    <t>Xã Hương Giang</t>
  </si>
  <si>
    <t>Xã Hương Lâm</t>
  </si>
  <si>
    <t>Xã Hương Liên</t>
  </si>
  <si>
    <t>Xã Hương Long</t>
  </si>
  <si>
    <t>Xã Hương Thủy</t>
  </si>
  <si>
    <t>Xã Hương Trà</t>
  </si>
  <si>
    <t>Xã Hương Trạch</t>
  </si>
  <si>
    <t>Xã Hương Vĩnh</t>
  </si>
  <si>
    <t>Xã Hương Xuân</t>
  </si>
  <si>
    <t>Xã Lộc Yên</t>
  </si>
  <si>
    <t>Xã Phú Gia</t>
  </si>
  <si>
    <t>Xã Phú Phong</t>
  </si>
  <si>
    <t>Xã Phúc Đồng</t>
  </si>
  <si>
    <t>Xã Phúc Trạch</t>
  </si>
  <si>
    <t>Xã Phương Điền</t>
  </si>
  <si>
    <t>Xã Phương Mỹ</t>
  </si>
  <si>
    <t>Tổng số người trong độ tuổi lao động có khá năng lao động (Người)</t>
  </si>
  <si>
    <t>Số người có việc làm trong độ tuổi lao động (Người)</t>
  </si>
  <si>
    <t>Thất nghiệp</t>
  </si>
  <si>
    <t>1279</t>
  </si>
  <si>
    <t>Số người trong độ tuổi lao động có việc làm đã được cấp văn bằng, chứng chỉ (người)</t>
  </si>
  <si>
    <t xml:space="preserve">ỦY BAN NHÂN DÂN </t>
  </si>
  <si>
    <t>HUYỆN HƯƠNG KHÊ</t>
  </si>
  <si>
    <t>CỘNG HÒA XÃ HỘI CHỦ NGHĨA VIỆT NAM</t>
  </si>
  <si>
    <t>Độc lập - Tự do -Hạnh phúc</t>
  </si>
  <si>
    <t>ỦY BAN NHÂN DÂN</t>
  </si>
  <si>
    <t>Độc lập - Tự do - Hạnh phúc</t>
  </si>
  <si>
    <t xml:space="preserve">Tỷ lệ lao động qua đào tạo </t>
  </si>
  <si>
    <t>Tổng số lao động đã qua đào tạo (gồm CNKTKB) (Người)</t>
  </si>
  <si>
    <t xml:space="preserve">BIỂU TỔNG HỢP </t>
  </si>
  <si>
    <t>Thị trấn Hương Khê</t>
  </si>
  <si>
    <t>Xã Điền Mỹ</t>
  </si>
  <si>
    <t xml:space="preserve">TỔNG HỢP TỶ LỆ LAO ĐỘNG CÓ VIỆC LÀM, TỶ LỆ LAO ĐỘNG CÓ VIỆC LÀM QUA ĐÀO TẠO 2020                 </t>
  </si>
  <si>
    <t xml:space="preserve">Tỷ lệ lao động có việc làm </t>
  </si>
  <si>
    <t xml:space="preserve">TỶ LỆ LAO ĐỘNG CÓ VIỆC LÀM VÀ TỶ LỆ LAO ĐỘNG QUA ĐÀO TẠO CỦA CÁC XÃ, THỊ TRẤN CHỈ TIÊU KTXH NĂM 2020                </t>
  </si>
  <si>
    <t>(Theo Quyết định số 4390/UBND ngày 18 tháng 9 năm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</si>
</sst>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;[Red]#,##0"/>
  </numFmts>
  <fonts count="26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u/>
      <sz val="12"/>
      <color rgb="FFFF0000"/>
      <name val="Times New Roman"/>
      <family val="1"/>
    </font>
    <font>
      <b/>
      <i/>
      <u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  <charset val="163"/>
    </font>
    <font>
      <i/>
      <sz val="12"/>
      <name val="Times New Roman"/>
      <family val="1"/>
      <charset val="163"/>
    </font>
    <font>
      <b/>
      <i/>
      <sz val="12"/>
      <name val="Times New Roman"/>
      <family val="1"/>
      <charset val="163"/>
    </font>
    <font>
      <b/>
      <sz val="11"/>
      <color theme="1"/>
      <name val="Calibri"/>
      <family val="2"/>
      <scheme val="minor"/>
    </font>
    <font>
      <sz val="11"/>
      <name val="Times New Roman"/>
      <family val="1"/>
      <charset val="163"/>
    </font>
    <font>
      <b/>
      <sz val="11"/>
      <name val="Times New Roman"/>
      <family val="1"/>
      <charset val="163"/>
    </font>
    <font>
      <b/>
      <sz val="11"/>
      <color theme="1"/>
      <name val="Times New Roman"/>
      <family val="1"/>
      <charset val="163"/>
    </font>
    <font>
      <i/>
      <sz val="11"/>
      <name val="Times New Roman"/>
      <family val="1"/>
      <charset val="163"/>
    </font>
    <font>
      <b/>
      <i/>
      <sz val="11"/>
      <name val="Times New Roman"/>
      <family val="1"/>
      <charset val="163"/>
    </font>
    <font>
      <sz val="11"/>
      <color theme="1"/>
      <name val="Times New Roman"/>
      <family val="1"/>
      <charset val="163"/>
    </font>
    <font>
      <b/>
      <i/>
      <u/>
      <sz val="11"/>
      <color theme="1"/>
      <name val="Times New Roman"/>
      <family val="1"/>
    </font>
    <font>
      <sz val="11"/>
      <color rgb="FFFF0000"/>
      <name val="Times New Roman"/>
      <family val="1"/>
      <charset val="163"/>
    </font>
    <font>
      <b/>
      <i/>
      <u/>
      <sz val="11"/>
      <color rgb="FFFF0000"/>
      <name val="Times New Roman"/>
      <family val="1"/>
    </font>
    <font>
      <b/>
      <sz val="11"/>
      <color rgb="FFFF0000"/>
      <name val="Times New Roman"/>
      <family val="1"/>
      <charset val="163"/>
    </font>
    <font>
      <b/>
      <i/>
      <u/>
      <sz val="11"/>
      <color rgb="FFFF0000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6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166" fontId="1" fillId="0" borderId="0" xfId="0" applyNumberFormat="1" applyFont="1" applyAlignment="1">
      <alignment horizontal="center" vertical="center"/>
    </xf>
    <xf numFmtId="0" fontId="0" fillId="3" borderId="7" xfId="0" applyFont="1" applyFill="1" applyBorder="1" applyAlignment="1"/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/>
    <xf numFmtId="0" fontId="3" fillId="0" borderId="0" xfId="0" applyFont="1" applyAlignment="1">
      <alignment horizontal="center" vertical="center"/>
    </xf>
    <xf numFmtId="166" fontId="9" fillId="4" borderId="1" xfId="0" applyNumberFormat="1" applyFont="1" applyFill="1" applyBorder="1" applyAlignment="1">
      <alignment horizontal="right"/>
    </xf>
    <xf numFmtId="49" fontId="9" fillId="4" borderId="1" xfId="0" applyNumberFormat="1" applyFont="1" applyFill="1" applyBorder="1" applyAlignment="1">
      <alignment horizontal="right"/>
    </xf>
    <xf numFmtId="166" fontId="8" fillId="0" borderId="0" xfId="0" applyNumberFormat="1" applyFont="1" applyAlignment="1">
      <alignment horizontal="center" vertical="center" wrapText="1"/>
    </xf>
    <xf numFmtId="0" fontId="0" fillId="4" borderId="7" xfId="0" applyFont="1" applyFill="1" applyBorder="1" applyAlignment="1"/>
    <xf numFmtId="0" fontId="7" fillId="4" borderId="0" xfId="0" applyFont="1" applyFill="1" applyAlignment="1">
      <alignment horizontal="center" vertical="top"/>
    </xf>
    <xf numFmtId="0" fontId="11" fillId="3" borderId="1" xfId="0" applyFont="1" applyFill="1" applyBorder="1" applyAlignment="1"/>
    <xf numFmtId="0" fontId="15" fillId="4" borderId="1" xfId="0" applyFont="1" applyFill="1" applyBorder="1" applyAlignment="1">
      <alignment horizontal="center" wrapText="1"/>
    </xf>
    <xf numFmtId="0" fontId="9" fillId="4" borderId="11" xfId="0" applyFont="1" applyFill="1" applyBorder="1" applyAlignment="1"/>
    <xf numFmtId="2" fontId="15" fillId="4" borderId="1" xfId="0" applyNumberFormat="1" applyFont="1" applyFill="1" applyBorder="1" applyAlignment="1">
      <alignment horizontal="right" vertical="center" wrapText="1"/>
    </xf>
    <xf numFmtId="2" fontId="15" fillId="4" borderId="1" xfId="0" applyNumberFormat="1" applyFont="1" applyFill="1" applyBorder="1" applyAlignment="1">
      <alignment horizontal="right"/>
    </xf>
    <xf numFmtId="2" fontId="15" fillId="4" borderId="1" xfId="0" applyNumberFormat="1" applyFont="1" applyFill="1" applyBorder="1" applyAlignment="1">
      <alignment horizontal="center" vertical="center" wrapText="1"/>
    </xf>
    <xf numFmtId="166" fontId="16" fillId="4" borderId="1" xfId="0" applyNumberFormat="1" applyFont="1" applyFill="1" applyBorder="1" applyAlignment="1">
      <alignment horizontal="right"/>
    </xf>
    <xf numFmtId="2" fontId="16" fillId="4" borderId="1" xfId="0" applyNumberFormat="1" applyFont="1" applyFill="1" applyBorder="1" applyAlignment="1">
      <alignment horizontal="right" vertical="center" wrapText="1"/>
    </xf>
    <xf numFmtId="2" fontId="16" fillId="4" borderId="1" xfId="0" applyNumberFormat="1" applyFont="1" applyFill="1" applyBorder="1" applyAlignment="1">
      <alignment horizontal="right"/>
    </xf>
    <xf numFmtId="2" fontId="16" fillId="4" borderId="1" xfId="0" applyNumberFormat="1" applyFont="1" applyFill="1" applyBorder="1" applyAlignment="1">
      <alignment horizontal="center" vertical="center" wrapText="1"/>
    </xf>
    <xf numFmtId="166" fontId="15" fillId="4" borderId="1" xfId="0" applyNumberFormat="1" applyFont="1" applyFill="1" applyBorder="1" applyAlignment="1">
      <alignment horizontal="right"/>
    </xf>
    <xf numFmtId="0" fontId="14" fillId="3" borderId="7" xfId="0" applyFont="1" applyFill="1" applyBorder="1" applyAlignment="1"/>
    <xf numFmtId="2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66" fontId="9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/>
    <xf numFmtId="166" fontId="20" fillId="0" borderId="1" xfId="0" applyNumberFormat="1" applyFont="1" applyBorder="1" applyAlignment="1">
      <alignment horizontal="right"/>
    </xf>
    <xf numFmtId="2" fontId="20" fillId="0" borderId="1" xfId="0" applyNumberFormat="1" applyFont="1" applyBorder="1" applyAlignment="1">
      <alignment horizontal="right" vertical="center" wrapText="1"/>
    </xf>
    <xf numFmtId="2" fontId="20" fillId="0" borderId="1" xfId="0" applyNumberFormat="1" applyFont="1" applyBorder="1" applyAlignment="1">
      <alignment horizontal="right"/>
    </xf>
    <xf numFmtId="2" fontId="20" fillId="0" borderId="1" xfId="0" applyNumberFormat="1" applyFont="1" applyBorder="1" applyAlignment="1">
      <alignment horizontal="center" vertical="center" wrapText="1"/>
    </xf>
    <xf numFmtId="2" fontId="20" fillId="0" borderId="0" xfId="0" applyNumberFormat="1" applyFont="1" applyBorder="1" applyAlignment="1">
      <alignment horizontal="center" vertical="center" wrapText="1"/>
    </xf>
    <xf numFmtId="0" fontId="0" fillId="3" borderId="1" xfId="0" applyFont="1" applyFill="1" applyBorder="1" applyAlignment="1"/>
    <xf numFmtId="0" fontId="21" fillId="0" borderId="0" xfId="0" applyFont="1" applyAlignment="1">
      <alignment horizontal="center" vertical="top"/>
    </xf>
    <xf numFmtId="2" fontId="22" fillId="0" borderId="1" xfId="0" applyNumberFormat="1" applyFont="1" applyBorder="1" applyAlignment="1">
      <alignment horizontal="center" vertical="center" wrapText="1"/>
    </xf>
    <xf numFmtId="2" fontId="22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2" fontId="20" fillId="4" borderId="1" xfId="0" applyNumberFormat="1" applyFont="1" applyFill="1" applyBorder="1" applyAlignment="1">
      <alignment horizontal="center" vertical="center" wrapText="1"/>
    </xf>
    <xf numFmtId="2" fontId="20" fillId="4" borderId="0" xfId="0" applyNumberFormat="1" applyFont="1" applyFill="1" applyBorder="1" applyAlignment="1">
      <alignment horizontal="center" vertical="center" wrapText="1"/>
    </xf>
    <xf numFmtId="2" fontId="17" fillId="4" borderId="1" xfId="0" applyNumberFormat="1" applyFont="1" applyFill="1" applyBorder="1" applyAlignment="1">
      <alignment horizontal="center" vertical="center" wrapText="1"/>
    </xf>
    <xf numFmtId="2" fontId="17" fillId="4" borderId="0" xfId="0" applyNumberFormat="1" applyFont="1" applyFill="1" applyBorder="1" applyAlignment="1">
      <alignment horizontal="center" vertical="center" wrapText="1"/>
    </xf>
    <xf numFmtId="166" fontId="16" fillId="0" borderId="1" xfId="0" applyNumberFormat="1" applyFont="1" applyBorder="1" applyAlignment="1">
      <alignment horizontal="right"/>
    </xf>
    <xf numFmtId="2" fontId="17" fillId="0" borderId="1" xfId="0" applyNumberFormat="1" applyFont="1" applyBorder="1" applyAlignment="1">
      <alignment horizontal="right" vertical="center" wrapText="1"/>
    </xf>
    <xf numFmtId="2" fontId="17" fillId="0" borderId="1" xfId="0" applyNumberFormat="1" applyFont="1" applyBorder="1" applyAlignment="1">
      <alignment horizontal="right"/>
    </xf>
    <xf numFmtId="2" fontId="24" fillId="0" borderId="1" xfId="0" applyNumberFormat="1" applyFont="1" applyBorder="1" applyAlignment="1">
      <alignment horizontal="center" vertical="center" wrapText="1"/>
    </xf>
    <xf numFmtId="2" fontId="24" fillId="0" borderId="0" xfId="0" applyNumberFormat="1" applyFont="1" applyBorder="1" applyAlignment="1">
      <alignment horizontal="center" vertical="center" wrapText="1"/>
    </xf>
    <xf numFmtId="1" fontId="24" fillId="0" borderId="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top"/>
    </xf>
    <xf numFmtId="166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166" fontId="0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/>
    </xf>
  </cellXfs>
  <cellStyles count="164">
    <cellStyle name="Comma 2" xfId="1"/>
    <cellStyle name="Currency 2" xfId="2"/>
    <cellStyle name="Currency 2 10" xfId="3"/>
    <cellStyle name="Currency 2 11" xfId="4"/>
    <cellStyle name="Currency 2 2" xfId="5"/>
    <cellStyle name="Currency 2 3" xfId="6"/>
    <cellStyle name="Currency 2 4" xfId="7"/>
    <cellStyle name="Currency 2 5" xfId="8"/>
    <cellStyle name="Currency 2 6" xfId="9"/>
    <cellStyle name="Currency 2 7" xfId="10"/>
    <cellStyle name="Currency 2 8" xfId="11"/>
    <cellStyle name="Currency 2 9" xfId="12"/>
    <cellStyle name="Normal" xfId="0" builtinId="0"/>
    <cellStyle name="Normal 10" xfId="13"/>
    <cellStyle name="Normal 12" xfId="14"/>
    <cellStyle name="Normal 2" xfId="15"/>
    <cellStyle name="Normal 2 10" xfId="16"/>
    <cellStyle name="Normal 2 11" xfId="17"/>
    <cellStyle name="Normal 2 12" xfId="18"/>
    <cellStyle name="Normal 2 13" xfId="19"/>
    <cellStyle name="Normal 2 14" xfId="20"/>
    <cellStyle name="Normal 2 15" xfId="21"/>
    <cellStyle name="Normal 2 16" xfId="22"/>
    <cellStyle name="Normal 2 2" xfId="23"/>
    <cellStyle name="Normal 2 2 10" xfId="24"/>
    <cellStyle name="Normal 2 2 11" xfId="25"/>
    <cellStyle name="Normal 2 2 2" xfId="26"/>
    <cellStyle name="Normal 2 2 2 10" xfId="27"/>
    <cellStyle name="Normal 2 2 2 11" xfId="28"/>
    <cellStyle name="Normal 2 2 2 2" xfId="29"/>
    <cellStyle name="Normal 2 2 2 2 10" xfId="30"/>
    <cellStyle name="Normal 2 2 2 2 2" xfId="31"/>
    <cellStyle name="Normal 2 2 2 2 2 2" xfId="32"/>
    <cellStyle name="Normal 2 2 2 2 2 2 2" xfId="33"/>
    <cellStyle name="Normal 2 2 2 2 2 2 3" xfId="34"/>
    <cellStyle name="Normal 2 2 2 2 2 3" xfId="35"/>
    <cellStyle name="Normal 2 2 2 2 2 4" xfId="36"/>
    <cellStyle name="Normal 2 2 2 2 2 5" xfId="37"/>
    <cellStyle name="Normal 2 2 2 2 2 6" xfId="38"/>
    <cellStyle name="Normal 2 2 2 2 2 7" xfId="39"/>
    <cellStyle name="Normal 2 2 2 2 2 8" xfId="40"/>
    <cellStyle name="Normal 2 2 2 2 2 9" xfId="41"/>
    <cellStyle name="Normal 2 2 2 2 3" xfId="42"/>
    <cellStyle name="Normal 2 2 2 2 4" xfId="43"/>
    <cellStyle name="Normal 2 2 2 2 4 2" xfId="44"/>
    <cellStyle name="Normal 2 2 2 2 4 3" xfId="45"/>
    <cellStyle name="Normal 2 2 2 2 5" xfId="46"/>
    <cellStyle name="Normal 2 2 2 2 6" xfId="47"/>
    <cellStyle name="Normal 2 2 2 2 7" xfId="48"/>
    <cellStyle name="Normal 2 2 2 2 8" xfId="49"/>
    <cellStyle name="Normal 2 2 2 2 9" xfId="50"/>
    <cellStyle name="Normal 2 2 2 3" xfId="51"/>
    <cellStyle name="Normal 2 2 2 4" xfId="52"/>
    <cellStyle name="Normal 2 2 2 4 2" xfId="53"/>
    <cellStyle name="Normal 2 2 2 4 2 2" xfId="54"/>
    <cellStyle name="Normal 2 2 2 4 2 3" xfId="55"/>
    <cellStyle name="Normal 2 2 2 4 3" xfId="56"/>
    <cellStyle name="Normal 2 2 2 4 4" xfId="57"/>
    <cellStyle name="Normal 2 2 2 4 5" xfId="58"/>
    <cellStyle name="Normal 2 2 2 4 6" xfId="59"/>
    <cellStyle name="Normal 2 2 2 4 7" xfId="60"/>
    <cellStyle name="Normal 2 2 2 4 8" xfId="61"/>
    <cellStyle name="Normal 2 2 2 4 9" xfId="62"/>
    <cellStyle name="Normal 2 2 2 5" xfId="63"/>
    <cellStyle name="Normal 2 2 2 5 2" xfId="64"/>
    <cellStyle name="Normal 2 2 2 5 3" xfId="65"/>
    <cellStyle name="Normal 2 2 2 6" xfId="66"/>
    <cellStyle name="Normal 2 2 2 7" xfId="67"/>
    <cellStyle name="Normal 2 2 2 8" xfId="68"/>
    <cellStyle name="Normal 2 2 2 9" xfId="69"/>
    <cellStyle name="Normal 2 2 3" xfId="70"/>
    <cellStyle name="Normal 2 2 3 10" xfId="71"/>
    <cellStyle name="Normal 2 2 3 2" xfId="72"/>
    <cellStyle name="Normal 2 2 3 2 2" xfId="73"/>
    <cellStyle name="Normal 2 2 3 2 2 2" xfId="74"/>
    <cellStyle name="Normal 2 2 3 2 2 3" xfId="75"/>
    <cellStyle name="Normal 2 2 3 2 3" xfId="76"/>
    <cellStyle name="Normal 2 2 3 2 4" xfId="77"/>
    <cellStyle name="Normal 2 2 3 2 5" xfId="78"/>
    <cellStyle name="Normal 2 2 3 2 6" xfId="79"/>
    <cellStyle name="Normal 2 2 3 2 7" xfId="80"/>
    <cellStyle name="Normal 2 2 3 2 8" xfId="81"/>
    <cellStyle name="Normal 2 2 3 2 9" xfId="82"/>
    <cellStyle name="Normal 2 2 3 3" xfId="83"/>
    <cellStyle name="Normal 2 2 3 4" xfId="84"/>
    <cellStyle name="Normal 2 2 3 4 2" xfId="85"/>
    <cellStyle name="Normal 2 2 3 4 3" xfId="86"/>
    <cellStyle name="Normal 2 2 3 5" xfId="87"/>
    <cellStyle name="Normal 2 2 3 6" xfId="88"/>
    <cellStyle name="Normal 2 2 3 7" xfId="89"/>
    <cellStyle name="Normal 2 2 3 8" xfId="90"/>
    <cellStyle name="Normal 2 2 3 9" xfId="91"/>
    <cellStyle name="Normal 2 2 4" xfId="92"/>
    <cellStyle name="Normal 2 2 4 2" xfId="93"/>
    <cellStyle name="Normal 2 2 4 2 2" xfId="94"/>
    <cellStyle name="Normal 2 2 4 2 3" xfId="95"/>
    <cellStyle name="Normal 2 2 4 3" xfId="96"/>
    <cellStyle name="Normal 2 2 4 4" xfId="97"/>
    <cellStyle name="Normal 2 2 4 5" xfId="98"/>
    <cellStyle name="Normal 2 2 4 6" xfId="99"/>
    <cellStyle name="Normal 2 2 4 7" xfId="100"/>
    <cellStyle name="Normal 2 2 4 8" xfId="101"/>
    <cellStyle name="Normal 2 2 4 9" xfId="102"/>
    <cellStyle name="Normal 2 2 5" xfId="103"/>
    <cellStyle name="Normal 2 2 5 2" xfId="104"/>
    <cellStyle name="Normal 2 2 5 3" xfId="105"/>
    <cellStyle name="Normal 2 2 6" xfId="106"/>
    <cellStyle name="Normal 2 2 7" xfId="107"/>
    <cellStyle name="Normal 2 2 8" xfId="108"/>
    <cellStyle name="Normal 2 2 9" xfId="109"/>
    <cellStyle name="Normal 2 3" xfId="110"/>
    <cellStyle name="Normal 2 3 10" xfId="111"/>
    <cellStyle name="Normal 2 3 2" xfId="112"/>
    <cellStyle name="Normal 2 3 2 2" xfId="113"/>
    <cellStyle name="Normal 2 3 2 2 2" xfId="114"/>
    <cellStyle name="Normal 2 3 2 2 3" xfId="115"/>
    <cellStyle name="Normal 2 3 2 3" xfId="116"/>
    <cellStyle name="Normal 2 3 2 4" xfId="117"/>
    <cellStyle name="Normal 2 3 2 5" xfId="118"/>
    <cellStyle name="Normal 2 3 2 6" xfId="119"/>
    <cellStyle name="Normal 2 3 2 7" xfId="120"/>
    <cellStyle name="Normal 2 3 2 8" xfId="121"/>
    <cellStyle name="Normal 2 3 2 9" xfId="122"/>
    <cellStyle name="Normal 2 3 3" xfId="123"/>
    <cellStyle name="Normal 2 3 4" xfId="124"/>
    <cellStyle name="Normal 2 3 4 2" xfId="125"/>
    <cellStyle name="Normal 2 3 4 3" xfId="126"/>
    <cellStyle name="Normal 2 3 5" xfId="127"/>
    <cellStyle name="Normal 2 3 6" xfId="128"/>
    <cellStyle name="Normal 2 3 7" xfId="129"/>
    <cellStyle name="Normal 2 3 8" xfId="130"/>
    <cellStyle name="Normal 2 3 9" xfId="131"/>
    <cellStyle name="Normal 2 4" xfId="132"/>
    <cellStyle name="Normal 2 5" xfId="133"/>
    <cellStyle name="Normal 2 5 2" xfId="134"/>
    <cellStyle name="Normal 2 5 2 2" xfId="135"/>
    <cellStyle name="Normal 2 5 2 3" xfId="136"/>
    <cellStyle name="Normal 2 5 3" xfId="137"/>
    <cellStyle name="Normal 2 5 4" xfId="138"/>
    <cellStyle name="Normal 2 5 5" xfId="139"/>
    <cellStyle name="Normal 2 5 6" xfId="140"/>
    <cellStyle name="Normal 2 5 7" xfId="141"/>
    <cellStyle name="Normal 2 5 8" xfId="142"/>
    <cellStyle name="Normal 2 5 9" xfId="143"/>
    <cellStyle name="Normal 2 6" xfId="144"/>
    <cellStyle name="Normal 2 6 2" xfId="145"/>
    <cellStyle name="Normal 2 6 3" xfId="146"/>
    <cellStyle name="Normal 2 7" xfId="147"/>
    <cellStyle name="Normal 2 8" xfId="148"/>
    <cellStyle name="Normal 2 9" xfId="149"/>
    <cellStyle name="Normal 3" xfId="150"/>
    <cellStyle name="Normal 3 2" xfId="151"/>
    <cellStyle name="Normal 3 3" xfId="152"/>
    <cellStyle name="Normal 3 4" xfId="153"/>
    <cellStyle name="Normal 3 5" xfId="154"/>
    <cellStyle name="Normal 4" xfId="155"/>
    <cellStyle name="Normal 4 2" xfId="156"/>
    <cellStyle name="Normal 4 3" xfId="157"/>
    <cellStyle name="Normal 5" xfId="158"/>
    <cellStyle name="Normal 6" xfId="159"/>
    <cellStyle name="Normal 7 2" xfId="160"/>
    <cellStyle name="Normal 7 3" xfId="161"/>
    <cellStyle name="Normal 9" xfId="162"/>
    <cellStyle name="Percent 2" xfId="1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771525</xdr:colOff>
      <xdr:row>2</xdr:row>
      <xdr:rowOff>19050</xdr:rowOff>
    </xdr:from>
    <xdr:to>
      <xdr:col>2</xdr:col>
      <xdr:colOff>781050</xdr:colOff>
      <xdr:row>2</xdr:row>
      <xdr:rowOff>19050</xdr:rowOff>
    </xdr:to>
    <xdr:cxnSp macro="">
      <xdr:nvCxnSpPr>
        <xdr:cNvPr id="3" name="Straight Connector 2"/>
        <xdr:cNvCxnSpPr/>
      </xdr:nvCxnSpPr>
      <xdr:spPr>
        <a:xfrm>
          <a:off x="1247775" y="400050"/>
          <a:ext cx="13144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561975</xdr:colOff>
      <xdr:row>2</xdr:row>
      <xdr:rowOff>28575</xdr:rowOff>
    </xdr:from>
    <xdr:to>
      <xdr:col>6</xdr:col>
      <xdr:colOff>1143000</xdr:colOff>
      <xdr:row>2</xdr:row>
      <xdr:rowOff>28575</xdr:rowOff>
    </xdr:to>
    <xdr:cxnSp macro="">
      <xdr:nvCxnSpPr>
        <xdr:cNvPr id="5" name="Straight Connector 4"/>
        <xdr:cNvCxnSpPr/>
      </xdr:nvCxnSpPr>
      <xdr:spPr>
        <a:xfrm>
          <a:off x="5876925" y="409575"/>
          <a:ext cx="16097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1085850</xdr:colOff>
      <xdr:row>2</xdr:row>
      <xdr:rowOff>28575</xdr:rowOff>
    </xdr:from>
    <xdr:to>
      <xdr:col>6</xdr:col>
      <xdr:colOff>285750</xdr:colOff>
      <xdr:row>2</xdr:row>
      <xdr:rowOff>28577</xdr:rowOff>
    </xdr:to>
    <xdr:cxnSp macro="">
      <xdr:nvCxnSpPr>
        <xdr:cNvPr id="3" name="Straight Connector 2"/>
        <xdr:cNvCxnSpPr/>
      </xdr:nvCxnSpPr>
      <xdr:spPr>
        <a:xfrm flipV="1">
          <a:off x="4791075" y="409575"/>
          <a:ext cx="1495425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400050</xdr:colOff>
      <xdr:row>2</xdr:row>
      <xdr:rowOff>19050</xdr:rowOff>
    </xdr:from>
    <xdr:to>
      <xdr:col>2</xdr:col>
      <xdr:colOff>171450</xdr:colOff>
      <xdr:row>2</xdr:row>
      <xdr:rowOff>19050</xdr:rowOff>
    </xdr:to>
    <xdr:cxnSp macro="">
      <xdr:nvCxnSpPr>
        <xdr:cNvPr id="5" name="Straight Connector 4"/>
        <xdr:cNvCxnSpPr/>
      </xdr:nvCxnSpPr>
      <xdr:spPr>
        <a:xfrm>
          <a:off x="695325" y="400050"/>
          <a:ext cx="11144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tabSelected="1" topLeftCell="A7" workbookViewId="0">
      <selection activeCell="A4" sqref="A4:I4"/>
    </sheetView>
  </sheetViews>
  <sheetFormatPr defaultColWidth="9.140625" defaultRowHeight="15" x14ac:dyDescent="0.25"/>
  <cols>
    <col min="1" max="1" width="7.140625" style="12" customWidth="1"/>
    <col min="2" max="2" width="21.140625" style="13" customWidth="1"/>
    <col min="3" max="3" width="12.7109375" style="12" customWidth="1"/>
    <col min="4" max="4" width="17.42578125" style="12" customWidth="1"/>
    <col min="5" max="5" width="21.28515625" style="12" customWidth="1"/>
    <col min="6" max="6" width="15.42578125" style="12" customWidth="1"/>
    <col min="7" max="7" width="18.42578125" style="12" customWidth="1"/>
    <col min="8" max="8" width="17.7109375" style="12" customWidth="1"/>
    <col min="9" max="9" width="10.5703125" style="12" customWidth="1"/>
    <col min="10" max="10" width="9.42578125" style="12" hidden="1" customWidth="1"/>
    <col min="11" max="11" width="12.5703125" style="12" hidden="1" customWidth="1"/>
    <col min="12" max="15" width="0" style="14" hidden="1" customWidth="1"/>
    <col min="16" max="16" width="2" style="14" hidden="1" customWidth="1"/>
    <col min="17" max="25" width="9.140625" style="14" hidden="1" customWidth="1"/>
    <col min="26" max="16384" width="9.140625" style="14"/>
  </cols>
  <sheetData>
    <row r="1" spans="1:25" x14ac:dyDescent="0.25">
      <c r="A1" s="89" t="s">
        <v>38</v>
      </c>
      <c r="B1" s="89"/>
      <c r="C1" s="89"/>
      <c r="D1" s="89"/>
      <c r="E1" s="89" t="s">
        <v>40</v>
      </c>
      <c r="F1" s="89"/>
      <c r="G1" s="89"/>
      <c r="H1" s="89"/>
      <c r="I1" s="89"/>
    </row>
    <row r="2" spans="1:25" x14ac:dyDescent="0.25">
      <c r="A2" s="89" t="s">
        <v>39</v>
      </c>
      <c r="B2" s="89"/>
      <c r="C2" s="89"/>
      <c r="D2" s="89"/>
      <c r="E2" s="89" t="s">
        <v>41</v>
      </c>
      <c r="F2" s="89"/>
      <c r="G2" s="89"/>
      <c r="H2" s="89"/>
      <c r="I2" s="89"/>
    </row>
    <row r="3" spans="1:25" s="2" customFormat="1" ht="18.75" x14ac:dyDescent="0.25">
      <c r="A3" s="91"/>
      <c r="B3" s="91"/>
      <c r="C3" s="91"/>
      <c r="D3" s="91"/>
      <c r="E3" s="91"/>
      <c r="F3" s="91"/>
      <c r="G3" s="91"/>
      <c r="H3" s="91"/>
      <c r="I3" s="91"/>
    </row>
    <row r="4" spans="1:25" s="2" customFormat="1" ht="18.75" customHeight="1" x14ac:dyDescent="0.25">
      <c r="A4" s="90" t="s">
        <v>49</v>
      </c>
      <c r="B4" s="90"/>
      <c r="C4" s="90"/>
      <c r="D4" s="90"/>
      <c r="E4" s="90"/>
      <c r="F4" s="90"/>
      <c r="G4" s="90"/>
      <c r="H4" s="90"/>
      <c r="I4" s="90"/>
    </row>
    <row r="5" spans="1:25" s="2" customFormat="1" ht="21.75" customHeight="1" x14ac:dyDescent="0.25">
      <c r="A5" s="81" t="s">
        <v>52</v>
      </c>
      <c r="B5" s="82"/>
      <c r="C5" s="82"/>
      <c r="D5" s="82"/>
      <c r="E5" s="82"/>
      <c r="F5" s="82"/>
      <c r="G5" s="82"/>
      <c r="H5" s="82"/>
      <c r="I5" s="82"/>
    </row>
    <row r="6" spans="1:25" s="4" customFormat="1" ht="33" customHeight="1" x14ac:dyDescent="0.25">
      <c r="A6" s="83" t="s">
        <v>1</v>
      </c>
      <c r="B6" s="83" t="s">
        <v>9</v>
      </c>
      <c r="C6" s="83" t="s">
        <v>2</v>
      </c>
      <c r="D6" s="83" t="s">
        <v>33</v>
      </c>
      <c r="E6" s="86" t="s">
        <v>4</v>
      </c>
      <c r="F6" s="86"/>
      <c r="G6" s="87" t="s">
        <v>5</v>
      </c>
      <c r="H6" s="88"/>
      <c r="I6" s="86" t="s">
        <v>0</v>
      </c>
      <c r="J6" s="2"/>
    </row>
    <row r="7" spans="1:25" s="4" customFormat="1" ht="71.25" customHeight="1" x14ac:dyDescent="0.25">
      <c r="A7" s="84"/>
      <c r="B7" s="85"/>
      <c r="C7" s="85"/>
      <c r="D7" s="85"/>
      <c r="E7" s="10" t="s">
        <v>34</v>
      </c>
      <c r="F7" s="10" t="s">
        <v>8</v>
      </c>
      <c r="G7" s="10" t="s">
        <v>37</v>
      </c>
      <c r="H7" s="11" t="s">
        <v>3</v>
      </c>
      <c r="I7" s="86"/>
      <c r="J7" s="2" t="s">
        <v>35</v>
      </c>
    </row>
    <row r="8" spans="1:25" s="6" customFormat="1" ht="15" customHeight="1" x14ac:dyDescent="0.25">
      <c r="A8" s="22">
        <v>1</v>
      </c>
      <c r="B8" s="21" t="s">
        <v>47</v>
      </c>
      <c r="C8" s="31">
        <v>8469</v>
      </c>
      <c r="D8" s="31">
        <v>5037</v>
      </c>
      <c r="E8" s="31">
        <v>5028</v>
      </c>
      <c r="F8" s="24">
        <f>E8/D8*100</f>
        <v>99.821322215604525</v>
      </c>
      <c r="G8" s="31">
        <v>2852</v>
      </c>
      <c r="H8" s="25">
        <f>G8/E8*100</f>
        <v>56.722354813046941</v>
      </c>
      <c r="I8" s="26"/>
      <c r="J8" s="23">
        <v>1</v>
      </c>
      <c r="K8" s="8" t="s">
        <v>12</v>
      </c>
      <c r="L8" s="8">
        <v>2889</v>
      </c>
      <c r="M8" s="8">
        <v>1280</v>
      </c>
      <c r="N8" s="8">
        <v>344</v>
      </c>
      <c r="O8" s="8">
        <v>128</v>
      </c>
      <c r="P8" s="8">
        <v>523</v>
      </c>
      <c r="Q8" s="8">
        <v>1</v>
      </c>
      <c r="R8" s="8">
        <v>213</v>
      </c>
      <c r="S8" s="8">
        <v>5</v>
      </c>
      <c r="T8" s="8">
        <v>120</v>
      </c>
      <c r="U8" s="8">
        <v>53</v>
      </c>
      <c r="V8" s="8">
        <v>222</v>
      </c>
      <c r="W8" s="8">
        <v>0</v>
      </c>
      <c r="X8" s="8">
        <v>0</v>
      </c>
      <c r="Y8" s="8">
        <v>0</v>
      </c>
    </row>
    <row r="9" spans="1:25" s="6" customFormat="1" ht="15" customHeight="1" x14ac:dyDescent="0.25">
      <c r="A9" s="22">
        <v>2</v>
      </c>
      <c r="B9" s="21" t="s">
        <v>48</v>
      </c>
      <c r="C9" s="31">
        <v>3969</v>
      </c>
      <c r="D9" s="31">
        <v>2759</v>
      </c>
      <c r="E9" s="31">
        <v>2753</v>
      </c>
      <c r="F9" s="24">
        <f t="shared" ref="F9:F29" si="0">E9/D9*100</f>
        <v>99.78252990213845</v>
      </c>
      <c r="G9" s="31">
        <v>1213</v>
      </c>
      <c r="H9" s="25">
        <f t="shared" ref="H9:H29" si="1">G9/E9*100</f>
        <v>44.061024337086813</v>
      </c>
      <c r="I9" s="26"/>
      <c r="J9" s="23">
        <v>4</v>
      </c>
      <c r="K9" s="8" t="s">
        <v>13</v>
      </c>
      <c r="L9" s="8">
        <v>3085</v>
      </c>
      <c r="M9" s="8">
        <v>1408</v>
      </c>
      <c r="N9" s="8">
        <v>317</v>
      </c>
      <c r="O9" s="8">
        <v>510</v>
      </c>
      <c r="P9" s="8">
        <v>112</v>
      </c>
      <c r="Q9" s="8">
        <v>8</v>
      </c>
      <c r="R9" s="8">
        <v>141</v>
      </c>
      <c r="S9" s="8">
        <v>167</v>
      </c>
      <c r="T9" s="8">
        <v>57</v>
      </c>
      <c r="U9" s="8">
        <v>144</v>
      </c>
      <c r="V9" s="8">
        <v>217</v>
      </c>
      <c r="W9" s="8">
        <v>2</v>
      </c>
      <c r="X9" s="8">
        <v>2</v>
      </c>
      <c r="Y9" s="8">
        <v>0</v>
      </c>
    </row>
    <row r="10" spans="1:25" s="5" customFormat="1" ht="15" customHeight="1" x14ac:dyDescent="0.25">
      <c r="A10" s="22">
        <v>3</v>
      </c>
      <c r="B10" s="21" t="s">
        <v>12</v>
      </c>
      <c r="C10" s="31">
        <v>4255</v>
      </c>
      <c r="D10" s="31">
        <v>2836</v>
      </c>
      <c r="E10" s="31">
        <v>2833</v>
      </c>
      <c r="F10" s="24">
        <f t="shared" si="0"/>
        <v>99.894217207334265</v>
      </c>
      <c r="G10" s="31">
        <v>1282</v>
      </c>
      <c r="H10" s="25">
        <f t="shared" si="1"/>
        <v>45.252382633250967</v>
      </c>
      <c r="I10" s="26"/>
      <c r="J10" s="23">
        <v>16</v>
      </c>
      <c r="K10" s="8" t="s">
        <v>14</v>
      </c>
      <c r="L10" s="8">
        <v>3747</v>
      </c>
      <c r="M10" s="8">
        <v>1658</v>
      </c>
      <c r="N10" s="8">
        <v>490</v>
      </c>
      <c r="O10" s="8">
        <v>2</v>
      </c>
      <c r="P10" s="8">
        <v>949</v>
      </c>
      <c r="Q10" s="8">
        <v>0</v>
      </c>
      <c r="R10" s="8">
        <v>124</v>
      </c>
      <c r="S10" s="8">
        <v>108</v>
      </c>
      <c r="T10" s="8">
        <v>68</v>
      </c>
      <c r="U10" s="8">
        <v>135</v>
      </c>
      <c r="V10" s="8">
        <v>211</v>
      </c>
      <c r="W10" s="8">
        <v>2</v>
      </c>
      <c r="X10" s="8">
        <v>0</v>
      </c>
      <c r="Y10" s="8">
        <v>0</v>
      </c>
    </row>
    <row r="11" spans="1:25" s="5" customFormat="1" ht="15" customHeight="1" x14ac:dyDescent="0.25">
      <c r="A11" s="22">
        <v>4</v>
      </c>
      <c r="B11" s="21" t="s">
        <v>13</v>
      </c>
      <c r="C11" s="31">
        <v>4901</v>
      </c>
      <c r="D11" s="31">
        <v>3085</v>
      </c>
      <c r="E11" s="31">
        <v>3083</v>
      </c>
      <c r="F11" s="24">
        <f t="shared" si="0"/>
        <v>99.935170178282007</v>
      </c>
      <c r="G11" s="31">
        <v>1401</v>
      </c>
      <c r="H11" s="25">
        <f t="shared" si="1"/>
        <v>45.442750567628934</v>
      </c>
      <c r="I11" s="26"/>
      <c r="J11" s="23">
        <v>5</v>
      </c>
      <c r="K11" s="8" t="s">
        <v>15</v>
      </c>
      <c r="L11" s="8">
        <v>2125</v>
      </c>
      <c r="M11" s="8">
        <v>1029</v>
      </c>
      <c r="N11" s="8">
        <v>175</v>
      </c>
      <c r="O11" s="8">
        <v>43</v>
      </c>
      <c r="P11" s="8">
        <v>185</v>
      </c>
      <c r="Q11" s="8">
        <v>26</v>
      </c>
      <c r="R11" s="8">
        <v>145</v>
      </c>
      <c r="S11" s="8">
        <v>106</v>
      </c>
      <c r="T11" s="8">
        <v>82</v>
      </c>
      <c r="U11" s="8">
        <v>150</v>
      </c>
      <c r="V11" s="8">
        <v>183</v>
      </c>
      <c r="W11" s="8">
        <v>1</v>
      </c>
      <c r="X11" s="8">
        <v>0</v>
      </c>
      <c r="Y11" s="8">
        <v>0</v>
      </c>
    </row>
    <row r="12" spans="1:25" s="6" customFormat="1" ht="15" customHeight="1" x14ac:dyDescent="0.25">
      <c r="A12" s="22">
        <v>5</v>
      </c>
      <c r="B12" s="21" t="s">
        <v>14</v>
      </c>
      <c r="C12" s="31">
        <v>5707</v>
      </c>
      <c r="D12" s="31">
        <v>3623</v>
      </c>
      <c r="E12" s="31">
        <v>3612</v>
      </c>
      <c r="F12" s="24">
        <f t="shared" si="0"/>
        <v>99.696384211979023</v>
      </c>
      <c r="G12" s="31">
        <v>1626</v>
      </c>
      <c r="H12" s="25">
        <f t="shared" si="1"/>
        <v>45.016611295681066</v>
      </c>
      <c r="I12" s="26"/>
      <c r="J12" s="23">
        <v>3</v>
      </c>
      <c r="K12" s="8" t="s">
        <v>16</v>
      </c>
      <c r="L12" s="8">
        <v>2290</v>
      </c>
      <c r="M12" s="8">
        <v>911</v>
      </c>
      <c r="N12" s="8">
        <v>326</v>
      </c>
      <c r="O12" s="8">
        <v>162</v>
      </c>
      <c r="P12" s="8">
        <v>454</v>
      </c>
      <c r="Q12" s="8">
        <v>4</v>
      </c>
      <c r="R12" s="8">
        <v>128</v>
      </c>
      <c r="S12" s="8">
        <v>67</v>
      </c>
      <c r="T12" s="8">
        <v>44</v>
      </c>
      <c r="U12" s="8">
        <v>53</v>
      </c>
      <c r="V12" s="8">
        <v>139</v>
      </c>
      <c r="W12" s="8">
        <v>1</v>
      </c>
      <c r="X12" s="8">
        <v>1</v>
      </c>
      <c r="Y12" s="8">
        <v>0</v>
      </c>
    </row>
    <row r="13" spans="1:25" s="6" customFormat="1" ht="15" customHeight="1" x14ac:dyDescent="0.25">
      <c r="A13" s="22">
        <v>6</v>
      </c>
      <c r="B13" s="21" t="s">
        <v>15</v>
      </c>
      <c r="C13" s="31">
        <v>3284</v>
      </c>
      <c r="D13" s="31">
        <v>2104</v>
      </c>
      <c r="E13" s="31">
        <v>2101</v>
      </c>
      <c r="F13" s="24">
        <f t="shared" si="0"/>
        <v>99.857414448669203</v>
      </c>
      <c r="G13" s="31">
        <v>1005</v>
      </c>
      <c r="H13" s="25">
        <f t="shared" si="1"/>
        <v>47.834364588291287</v>
      </c>
      <c r="I13" s="26"/>
      <c r="J13" s="23">
        <v>4</v>
      </c>
      <c r="K13" s="8" t="s">
        <v>17</v>
      </c>
      <c r="L13" s="8">
        <v>2349</v>
      </c>
      <c r="M13" s="8">
        <v>1200</v>
      </c>
      <c r="N13" s="8">
        <v>84</v>
      </c>
      <c r="O13" s="8">
        <v>398</v>
      </c>
      <c r="P13" s="8">
        <v>116</v>
      </c>
      <c r="Q13" s="8">
        <v>3</v>
      </c>
      <c r="R13" s="8">
        <v>120</v>
      </c>
      <c r="S13" s="8">
        <v>136</v>
      </c>
      <c r="T13" s="8">
        <v>37</v>
      </c>
      <c r="U13" s="8">
        <v>170</v>
      </c>
      <c r="V13" s="8">
        <v>85</v>
      </c>
      <c r="W13" s="8">
        <v>0</v>
      </c>
      <c r="X13" s="8">
        <v>0</v>
      </c>
      <c r="Y13" s="8">
        <v>0</v>
      </c>
    </row>
    <row r="14" spans="1:25" s="5" customFormat="1" ht="15" customHeight="1" x14ac:dyDescent="0.25">
      <c r="A14" s="22">
        <v>7</v>
      </c>
      <c r="B14" s="21" t="s">
        <v>16</v>
      </c>
      <c r="C14" s="31">
        <v>3422</v>
      </c>
      <c r="D14" s="31">
        <v>2250</v>
      </c>
      <c r="E14" s="31">
        <v>2250</v>
      </c>
      <c r="F14" s="24">
        <f t="shared" si="0"/>
        <v>100</v>
      </c>
      <c r="G14" s="31">
        <v>1171</v>
      </c>
      <c r="H14" s="25">
        <f t="shared" si="1"/>
        <v>52.044444444444451</v>
      </c>
      <c r="I14" s="26"/>
      <c r="J14" s="23">
        <v>1</v>
      </c>
      <c r="K14" s="8" t="s">
        <v>18</v>
      </c>
      <c r="L14" s="8">
        <v>2853</v>
      </c>
      <c r="M14" s="8">
        <v>1122</v>
      </c>
      <c r="N14" s="8">
        <v>458</v>
      </c>
      <c r="O14" s="8">
        <v>561</v>
      </c>
      <c r="P14" s="8">
        <v>184</v>
      </c>
      <c r="Q14" s="8">
        <v>35</v>
      </c>
      <c r="R14" s="8">
        <v>72</v>
      </c>
      <c r="S14" s="8">
        <v>99</v>
      </c>
      <c r="T14" s="8">
        <v>52</v>
      </c>
      <c r="U14" s="8">
        <v>148</v>
      </c>
      <c r="V14" s="8">
        <v>122</v>
      </c>
      <c r="W14" s="8">
        <v>0</v>
      </c>
      <c r="X14" s="8">
        <v>0</v>
      </c>
      <c r="Y14" s="8">
        <v>0</v>
      </c>
    </row>
    <row r="15" spans="1:25" s="6" customFormat="1" ht="15" customHeight="1" x14ac:dyDescent="0.25">
      <c r="A15" s="22">
        <v>8</v>
      </c>
      <c r="B15" s="21" t="s">
        <v>17</v>
      </c>
      <c r="C15" s="31">
        <v>3757</v>
      </c>
      <c r="D15" s="31">
        <v>2435</v>
      </c>
      <c r="E15" s="31">
        <v>2431</v>
      </c>
      <c r="F15" s="24">
        <f t="shared" si="0"/>
        <v>99.835728952772072</v>
      </c>
      <c r="G15" s="31">
        <v>1127</v>
      </c>
      <c r="H15" s="25">
        <f t="shared" si="1"/>
        <v>46.359522830111068</v>
      </c>
      <c r="I15" s="26"/>
      <c r="J15" s="23">
        <v>2</v>
      </c>
      <c r="K15" s="8" t="s">
        <v>19</v>
      </c>
      <c r="L15" s="8">
        <v>1224</v>
      </c>
      <c r="M15" s="8">
        <v>642</v>
      </c>
      <c r="N15" s="8">
        <v>61</v>
      </c>
      <c r="O15" s="8">
        <v>259</v>
      </c>
      <c r="P15" s="8">
        <v>126</v>
      </c>
      <c r="Q15" s="8">
        <v>0</v>
      </c>
      <c r="R15" s="8">
        <v>12</v>
      </c>
      <c r="S15" s="8">
        <v>58</v>
      </c>
      <c r="T15" s="8">
        <v>5</v>
      </c>
      <c r="U15" s="8">
        <v>18</v>
      </c>
      <c r="V15" s="8">
        <v>42</v>
      </c>
      <c r="W15" s="8">
        <v>1</v>
      </c>
      <c r="X15" s="8">
        <v>0</v>
      </c>
      <c r="Y15" s="8">
        <v>0</v>
      </c>
    </row>
    <row r="16" spans="1:25" s="5" customFormat="1" ht="15" customHeight="1" x14ac:dyDescent="0.25">
      <c r="A16" s="22">
        <v>9</v>
      </c>
      <c r="B16" s="21" t="s">
        <v>18</v>
      </c>
      <c r="C16" s="31">
        <v>3871</v>
      </c>
      <c r="D16" s="31">
        <v>2711</v>
      </c>
      <c r="E16" s="31">
        <v>2710</v>
      </c>
      <c r="F16" s="24">
        <f t="shared" si="0"/>
        <v>99.963113242345997</v>
      </c>
      <c r="G16" s="31">
        <v>1364</v>
      </c>
      <c r="H16" s="25">
        <f t="shared" si="1"/>
        <v>50.332103321033209</v>
      </c>
      <c r="I16" s="26"/>
      <c r="J16" s="23">
        <v>2</v>
      </c>
      <c r="K16" s="8" t="s">
        <v>20</v>
      </c>
      <c r="L16" s="8">
        <v>2802</v>
      </c>
      <c r="M16" s="8">
        <v>1361</v>
      </c>
      <c r="N16" s="8">
        <v>162</v>
      </c>
      <c r="O16" s="8">
        <v>250</v>
      </c>
      <c r="P16" s="8">
        <v>314</v>
      </c>
      <c r="Q16" s="8">
        <v>0</v>
      </c>
      <c r="R16" s="8">
        <v>95</v>
      </c>
      <c r="S16" s="8">
        <v>235</v>
      </c>
      <c r="T16" s="8">
        <v>23</v>
      </c>
      <c r="U16" s="8">
        <v>112</v>
      </c>
      <c r="V16" s="8">
        <v>249</v>
      </c>
      <c r="W16" s="8">
        <v>1</v>
      </c>
      <c r="X16" s="8">
        <v>0</v>
      </c>
      <c r="Y16" s="8">
        <v>0</v>
      </c>
    </row>
    <row r="17" spans="1:25" s="6" customFormat="1" ht="15" customHeight="1" x14ac:dyDescent="0.25">
      <c r="A17" s="22">
        <v>10</v>
      </c>
      <c r="B17" s="21" t="s">
        <v>19</v>
      </c>
      <c r="C17" s="31">
        <v>1678</v>
      </c>
      <c r="D17" s="31">
        <v>1178</v>
      </c>
      <c r="E17" s="31">
        <v>1176</v>
      </c>
      <c r="F17" s="24">
        <f t="shared" si="0"/>
        <v>99.830220713073004</v>
      </c>
      <c r="G17" s="31">
        <v>513</v>
      </c>
      <c r="H17" s="25">
        <f t="shared" si="1"/>
        <v>43.622448979591837</v>
      </c>
      <c r="I17" s="26"/>
      <c r="J17" s="23">
        <v>3</v>
      </c>
      <c r="K17" s="8" t="s">
        <v>21</v>
      </c>
      <c r="L17" s="8">
        <v>2095</v>
      </c>
      <c r="M17" s="8">
        <v>825</v>
      </c>
      <c r="N17" s="8">
        <v>366</v>
      </c>
      <c r="O17" s="8">
        <v>285</v>
      </c>
      <c r="P17" s="8">
        <v>229</v>
      </c>
      <c r="Q17" s="8">
        <v>8</v>
      </c>
      <c r="R17" s="8">
        <v>83</v>
      </c>
      <c r="S17" s="8">
        <v>55</v>
      </c>
      <c r="T17" s="8">
        <v>62</v>
      </c>
      <c r="U17" s="8">
        <v>71</v>
      </c>
      <c r="V17" s="8">
        <v>111</v>
      </c>
      <c r="W17" s="8">
        <v>0</v>
      </c>
      <c r="X17" s="8">
        <v>0</v>
      </c>
      <c r="Y17" s="8">
        <v>0</v>
      </c>
    </row>
    <row r="18" spans="1:25" s="5" customFormat="1" ht="15" customHeight="1" x14ac:dyDescent="0.25">
      <c r="A18" s="22">
        <v>11</v>
      </c>
      <c r="B18" s="21" t="s">
        <v>20</v>
      </c>
      <c r="C18" s="31">
        <v>4094</v>
      </c>
      <c r="D18" s="31">
        <v>2603</v>
      </c>
      <c r="E18" s="31">
        <v>2601</v>
      </c>
      <c r="F18" s="24">
        <f t="shared" si="0"/>
        <v>99.923165578179024</v>
      </c>
      <c r="G18" s="31">
        <v>1253</v>
      </c>
      <c r="H18" s="25">
        <f t="shared" si="1"/>
        <v>48.173779315647828</v>
      </c>
      <c r="I18" s="26"/>
      <c r="J18" s="23">
        <v>3</v>
      </c>
      <c r="K18" s="8" t="s">
        <v>22</v>
      </c>
      <c r="L18" s="8">
        <v>1138</v>
      </c>
      <c r="M18" s="8">
        <v>122</v>
      </c>
      <c r="N18" s="8">
        <v>246</v>
      </c>
      <c r="O18" s="8">
        <v>295</v>
      </c>
      <c r="P18" s="8">
        <v>56</v>
      </c>
      <c r="Q18" s="8">
        <v>2</v>
      </c>
      <c r="R18" s="8">
        <v>54</v>
      </c>
      <c r="S18" s="8">
        <v>108</v>
      </c>
      <c r="T18" s="8">
        <v>37</v>
      </c>
      <c r="U18" s="8">
        <v>68</v>
      </c>
      <c r="V18" s="8">
        <v>148</v>
      </c>
      <c r="W18" s="8">
        <v>2</v>
      </c>
      <c r="X18" s="8">
        <v>0</v>
      </c>
      <c r="Y18" s="8">
        <v>0</v>
      </c>
    </row>
    <row r="19" spans="1:25" s="6" customFormat="1" ht="15" customHeight="1" x14ac:dyDescent="0.25">
      <c r="A19" s="22">
        <v>12</v>
      </c>
      <c r="B19" s="21" t="s">
        <v>21</v>
      </c>
      <c r="C19" s="31">
        <v>3319</v>
      </c>
      <c r="D19" s="31">
        <v>2070</v>
      </c>
      <c r="E19" s="31">
        <v>2068</v>
      </c>
      <c r="F19" s="24">
        <f t="shared" si="0"/>
        <v>99.903381642512073</v>
      </c>
      <c r="G19" s="31">
        <v>952</v>
      </c>
      <c r="H19" s="25">
        <f t="shared" si="1"/>
        <v>46.034816247582206</v>
      </c>
      <c r="I19" s="26"/>
      <c r="J19" s="23">
        <v>3</v>
      </c>
      <c r="K19" s="8" t="s">
        <v>23</v>
      </c>
      <c r="L19" s="8">
        <v>3425</v>
      </c>
      <c r="M19" s="8">
        <v>1949</v>
      </c>
      <c r="N19" s="8">
        <v>123</v>
      </c>
      <c r="O19" s="8">
        <v>105</v>
      </c>
      <c r="P19" s="8">
        <v>790</v>
      </c>
      <c r="Q19" s="8">
        <v>0</v>
      </c>
      <c r="R19" s="8">
        <v>148</v>
      </c>
      <c r="S19" s="8">
        <v>81</v>
      </c>
      <c r="T19" s="8">
        <v>43</v>
      </c>
      <c r="U19" s="8">
        <v>64</v>
      </c>
      <c r="V19" s="8">
        <v>121</v>
      </c>
      <c r="W19" s="8">
        <v>1</v>
      </c>
      <c r="X19" s="8">
        <v>0</v>
      </c>
      <c r="Y19" s="8">
        <v>0</v>
      </c>
    </row>
    <row r="20" spans="1:25" s="6" customFormat="1" ht="15" customHeight="1" x14ac:dyDescent="0.25">
      <c r="A20" s="22">
        <v>13</v>
      </c>
      <c r="B20" s="21" t="s">
        <v>22</v>
      </c>
      <c r="C20" s="31">
        <v>2002</v>
      </c>
      <c r="D20" s="31">
        <v>1143</v>
      </c>
      <c r="E20" s="31">
        <v>1140</v>
      </c>
      <c r="F20" s="24">
        <f t="shared" si="0"/>
        <v>99.737532808398953</v>
      </c>
      <c r="G20" s="31">
        <v>779</v>
      </c>
      <c r="H20" s="25">
        <f t="shared" si="1"/>
        <v>68.333333333333329</v>
      </c>
      <c r="I20" s="26"/>
      <c r="J20" s="23">
        <v>1</v>
      </c>
      <c r="K20" s="8" t="s">
        <v>24</v>
      </c>
      <c r="L20" s="8">
        <v>2042</v>
      </c>
      <c r="M20" s="8">
        <v>989</v>
      </c>
      <c r="N20" s="8">
        <v>169</v>
      </c>
      <c r="O20" s="8">
        <v>332</v>
      </c>
      <c r="P20" s="8">
        <v>164</v>
      </c>
      <c r="Q20" s="8">
        <v>1</v>
      </c>
      <c r="R20" s="8">
        <v>86</v>
      </c>
      <c r="S20" s="8">
        <v>82</v>
      </c>
      <c r="T20" s="8">
        <v>29</v>
      </c>
      <c r="U20" s="8">
        <v>99</v>
      </c>
      <c r="V20" s="8">
        <v>91</v>
      </c>
      <c r="W20" s="8">
        <v>0</v>
      </c>
      <c r="X20" s="8">
        <v>0</v>
      </c>
      <c r="Y20" s="8">
        <v>0</v>
      </c>
    </row>
    <row r="21" spans="1:25" s="6" customFormat="1" ht="15" customHeight="1" x14ac:dyDescent="0.25">
      <c r="A21" s="22">
        <v>14</v>
      </c>
      <c r="B21" s="21" t="s">
        <v>23</v>
      </c>
      <c r="C21" s="31">
        <v>5674</v>
      </c>
      <c r="D21" s="31">
        <v>4220</v>
      </c>
      <c r="E21" s="31">
        <v>4220</v>
      </c>
      <c r="F21" s="24">
        <f t="shared" si="0"/>
        <v>100</v>
      </c>
      <c r="G21" s="31">
        <v>2745</v>
      </c>
      <c r="H21" s="25">
        <f t="shared" si="1"/>
        <v>65.047393364928908</v>
      </c>
      <c r="I21" s="26"/>
      <c r="J21" s="23">
        <v>1</v>
      </c>
      <c r="K21" s="8" t="s">
        <v>25</v>
      </c>
      <c r="L21" s="8">
        <v>2261</v>
      </c>
      <c r="M21" s="8">
        <v>1111</v>
      </c>
      <c r="N21" s="8">
        <v>74</v>
      </c>
      <c r="O21" s="8">
        <v>26</v>
      </c>
      <c r="P21" s="8">
        <v>687</v>
      </c>
      <c r="Q21" s="8">
        <v>1</v>
      </c>
      <c r="R21" s="8">
        <v>108</v>
      </c>
      <c r="S21" s="8">
        <v>64</v>
      </c>
      <c r="T21" s="8">
        <v>32</v>
      </c>
      <c r="U21" s="8">
        <v>52</v>
      </c>
      <c r="V21" s="8">
        <v>105</v>
      </c>
      <c r="W21" s="8">
        <v>1</v>
      </c>
      <c r="X21" s="8">
        <v>0</v>
      </c>
      <c r="Y21" s="8">
        <v>0</v>
      </c>
    </row>
    <row r="22" spans="1:25" s="6" customFormat="1" ht="15" customHeight="1" x14ac:dyDescent="0.25">
      <c r="A22" s="22">
        <v>15</v>
      </c>
      <c r="B22" s="21" t="s">
        <v>24</v>
      </c>
      <c r="C22" s="31">
        <v>3569</v>
      </c>
      <c r="D22" s="31">
        <v>2013</v>
      </c>
      <c r="E22" s="31">
        <v>2012</v>
      </c>
      <c r="F22" s="24">
        <f t="shared" si="0"/>
        <v>99.95032290114257</v>
      </c>
      <c r="G22" s="31">
        <v>966</v>
      </c>
      <c r="H22" s="25">
        <f t="shared" si="1"/>
        <v>48.011928429423463</v>
      </c>
      <c r="I22" s="26"/>
      <c r="J22" s="23">
        <v>1</v>
      </c>
      <c r="K22" s="8" t="s">
        <v>26</v>
      </c>
      <c r="L22" s="8">
        <v>2572</v>
      </c>
      <c r="M22" s="8">
        <v>1100</v>
      </c>
      <c r="N22" s="8">
        <v>295</v>
      </c>
      <c r="O22" s="8">
        <v>274</v>
      </c>
      <c r="P22" s="8">
        <v>343</v>
      </c>
      <c r="Q22" s="8">
        <v>2</v>
      </c>
      <c r="R22" s="8">
        <v>103</v>
      </c>
      <c r="S22" s="8">
        <v>158</v>
      </c>
      <c r="T22" s="8">
        <v>27</v>
      </c>
      <c r="U22" s="8">
        <v>119</v>
      </c>
      <c r="V22" s="8">
        <v>149</v>
      </c>
      <c r="W22" s="8">
        <v>2</v>
      </c>
      <c r="X22" s="8">
        <v>0</v>
      </c>
      <c r="Y22" s="8">
        <v>0</v>
      </c>
    </row>
    <row r="23" spans="1:25" s="20" customFormat="1" ht="15" customHeight="1" x14ac:dyDescent="0.25">
      <c r="A23" s="22">
        <v>16</v>
      </c>
      <c r="B23" s="21" t="s">
        <v>25</v>
      </c>
      <c r="C23" s="31">
        <v>3204</v>
      </c>
      <c r="D23" s="31">
        <v>2296</v>
      </c>
      <c r="E23" s="31">
        <v>2296</v>
      </c>
      <c r="F23" s="24">
        <f t="shared" si="0"/>
        <v>100</v>
      </c>
      <c r="G23" s="31">
        <v>1254</v>
      </c>
      <c r="H23" s="25">
        <f t="shared" si="1"/>
        <v>54.616724738675956</v>
      </c>
      <c r="I23" s="26"/>
      <c r="J23" s="23">
        <v>20</v>
      </c>
      <c r="K23" s="19" t="s">
        <v>27</v>
      </c>
      <c r="L23" s="19">
        <v>2439</v>
      </c>
      <c r="M23" s="19">
        <v>1143</v>
      </c>
      <c r="N23" s="19">
        <v>118</v>
      </c>
      <c r="O23" s="19">
        <v>139</v>
      </c>
      <c r="P23" s="19">
        <v>98</v>
      </c>
      <c r="Q23" s="19">
        <v>48</v>
      </c>
      <c r="R23" s="19">
        <v>202</v>
      </c>
      <c r="S23" s="19">
        <v>88</v>
      </c>
      <c r="T23" s="19">
        <v>152</v>
      </c>
      <c r="U23" s="19">
        <v>236</v>
      </c>
      <c r="V23" s="19">
        <v>212</v>
      </c>
      <c r="W23" s="19">
        <v>2</v>
      </c>
      <c r="X23" s="19">
        <v>1</v>
      </c>
      <c r="Y23" s="19">
        <v>0</v>
      </c>
    </row>
    <row r="24" spans="1:25" s="6" customFormat="1" ht="15" customHeight="1" x14ac:dyDescent="0.25">
      <c r="A24" s="22">
        <v>17</v>
      </c>
      <c r="B24" s="21" t="s">
        <v>26</v>
      </c>
      <c r="C24" s="31">
        <v>4189</v>
      </c>
      <c r="D24" s="31">
        <v>2547</v>
      </c>
      <c r="E24" s="31">
        <v>2546</v>
      </c>
      <c r="F24" s="24">
        <f t="shared" si="0"/>
        <v>99.960738123282283</v>
      </c>
      <c r="G24" s="31">
        <v>1222</v>
      </c>
      <c r="H24" s="25">
        <f t="shared" si="1"/>
        <v>47.996857816182249</v>
      </c>
      <c r="I24" s="26"/>
      <c r="J24" s="23">
        <v>0</v>
      </c>
      <c r="K24" s="8" t="s">
        <v>28</v>
      </c>
      <c r="L24" s="8">
        <v>1660</v>
      </c>
      <c r="M24" s="8">
        <v>620</v>
      </c>
      <c r="N24" s="8">
        <v>213</v>
      </c>
      <c r="O24" s="8">
        <v>145</v>
      </c>
      <c r="P24" s="8">
        <v>138</v>
      </c>
      <c r="Q24" s="8">
        <v>0</v>
      </c>
      <c r="R24" s="8">
        <v>49</v>
      </c>
      <c r="S24" s="8">
        <v>104</v>
      </c>
      <c r="T24" s="8">
        <v>40</v>
      </c>
      <c r="U24" s="8">
        <v>127</v>
      </c>
      <c r="V24" s="8">
        <v>221</v>
      </c>
      <c r="W24" s="8">
        <v>3</v>
      </c>
      <c r="X24" s="8">
        <v>0</v>
      </c>
      <c r="Y24" s="8">
        <v>0</v>
      </c>
    </row>
    <row r="25" spans="1:25" s="6" customFormat="1" ht="15" customHeight="1" x14ac:dyDescent="0.25">
      <c r="A25" s="22">
        <v>18</v>
      </c>
      <c r="B25" s="21" t="s">
        <v>27</v>
      </c>
      <c r="C25" s="31">
        <v>4288</v>
      </c>
      <c r="D25" s="31">
        <v>2786</v>
      </c>
      <c r="E25" s="31">
        <v>2782</v>
      </c>
      <c r="F25" s="24">
        <f t="shared" si="0"/>
        <v>99.856424982053127</v>
      </c>
      <c r="G25" s="31">
        <v>1825</v>
      </c>
      <c r="H25" s="25">
        <f t="shared" si="1"/>
        <v>65.600287562904384</v>
      </c>
      <c r="I25" s="26"/>
      <c r="J25" s="23">
        <v>13</v>
      </c>
      <c r="K25" s="8" t="s">
        <v>29</v>
      </c>
      <c r="L25" s="8">
        <v>2487</v>
      </c>
      <c r="M25" s="8">
        <v>1185</v>
      </c>
      <c r="N25" s="8">
        <v>218</v>
      </c>
      <c r="O25" s="8">
        <v>205</v>
      </c>
      <c r="P25" s="8">
        <v>168</v>
      </c>
      <c r="Q25" s="8">
        <v>23</v>
      </c>
      <c r="R25" s="8">
        <v>144</v>
      </c>
      <c r="S25" s="8">
        <v>121</v>
      </c>
      <c r="T25" s="8">
        <v>68</v>
      </c>
      <c r="U25" s="8">
        <v>139</v>
      </c>
      <c r="V25" s="8">
        <v>214</v>
      </c>
      <c r="W25" s="8">
        <v>2</v>
      </c>
      <c r="X25" s="8">
        <v>0</v>
      </c>
      <c r="Y25" s="8">
        <v>0</v>
      </c>
    </row>
    <row r="26" spans="1:25" s="6" customFormat="1" ht="15" customHeight="1" x14ac:dyDescent="0.25">
      <c r="A26" s="22">
        <v>19</v>
      </c>
      <c r="B26" s="21" t="s">
        <v>28</v>
      </c>
      <c r="C26" s="31">
        <v>2679</v>
      </c>
      <c r="D26" s="31">
        <v>1643</v>
      </c>
      <c r="E26" s="31">
        <v>1643</v>
      </c>
      <c r="F26" s="24">
        <f t="shared" si="0"/>
        <v>100</v>
      </c>
      <c r="G26" s="31">
        <v>840</v>
      </c>
      <c r="H26" s="25">
        <f t="shared" si="1"/>
        <v>51.125989044430916</v>
      </c>
      <c r="I26" s="26"/>
      <c r="J26" s="23">
        <v>1</v>
      </c>
      <c r="K26" s="8" t="s">
        <v>30</v>
      </c>
      <c r="L26" s="8">
        <v>2658</v>
      </c>
      <c r="M26" s="8">
        <v>1082</v>
      </c>
      <c r="N26" s="8">
        <v>307</v>
      </c>
      <c r="O26" s="8">
        <v>144</v>
      </c>
      <c r="P26" s="8">
        <v>263</v>
      </c>
      <c r="Q26" s="8">
        <v>0</v>
      </c>
      <c r="R26" s="8">
        <v>349</v>
      </c>
      <c r="S26" s="8">
        <v>62</v>
      </c>
      <c r="T26" s="8">
        <v>117</v>
      </c>
      <c r="U26" s="8">
        <v>112</v>
      </c>
      <c r="V26" s="8">
        <v>220</v>
      </c>
      <c r="W26" s="8">
        <v>2</v>
      </c>
      <c r="X26" s="8">
        <v>0</v>
      </c>
      <c r="Y26" s="8">
        <v>0</v>
      </c>
    </row>
    <row r="27" spans="1:25" s="6" customFormat="1" ht="15" customHeight="1" x14ac:dyDescent="0.25">
      <c r="A27" s="22">
        <v>20</v>
      </c>
      <c r="B27" s="21" t="s">
        <v>29</v>
      </c>
      <c r="C27" s="31">
        <v>3817</v>
      </c>
      <c r="D27" s="31">
        <v>2505</v>
      </c>
      <c r="E27" s="31">
        <v>2502</v>
      </c>
      <c r="F27" s="24">
        <f t="shared" si="0"/>
        <v>99.880239520958085</v>
      </c>
      <c r="G27" s="31">
        <v>1175</v>
      </c>
      <c r="H27" s="25">
        <f t="shared" si="1"/>
        <v>46.962430055955231</v>
      </c>
      <c r="I27" s="26"/>
      <c r="J27" s="23">
        <v>2</v>
      </c>
      <c r="K27" s="8" t="s">
        <v>31</v>
      </c>
      <c r="L27" s="8">
        <v>1295</v>
      </c>
      <c r="M27" s="8">
        <v>604</v>
      </c>
      <c r="N27" s="8">
        <v>136</v>
      </c>
      <c r="O27" s="8">
        <v>148</v>
      </c>
      <c r="P27" s="8">
        <v>96</v>
      </c>
      <c r="Q27" s="8">
        <v>10</v>
      </c>
      <c r="R27" s="8">
        <v>58</v>
      </c>
      <c r="S27" s="8">
        <v>101</v>
      </c>
      <c r="T27" s="8">
        <v>10</v>
      </c>
      <c r="U27" s="8">
        <v>64</v>
      </c>
      <c r="V27" s="8">
        <v>68</v>
      </c>
      <c r="W27" s="8">
        <v>0</v>
      </c>
      <c r="X27" s="8">
        <v>0</v>
      </c>
      <c r="Y27" s="8">
        <v>0</v>
      </c>
    </row>
    <row r="28" spans="1:25" s="5" customFormat="1" ht="15" customHeight="1" x14ac:dyDescent="0.25">
      <c r="A28" s="22">
        <v>21</v>
      </c>
      <c r="B28" s="21" t="s">
        <v>30</v>
      </c>
      <c r="C28" s="31">
        <v>4554</v>
      </c>
      <c r="D28" s="31">
        <v>2620</v>
      </c>
      <c r="E28" s="31">
        <v>2619</v>
      </c>
      <c r="F28" s="24">
        <f t="shared" si="0"/>
        <v>99.961832061068705</v>
      </c>
      <c r="G28" s="31">
        <v>1294</v>
      </c>
      <c r="H28" s="25">
        <f t="shared" si="1"/>
        <v>49.408171057655593</v>
      </c>
      <c r="I28" s="26"/>
      <c r="J28" s="23">
        <v>11</v>
      </c>
      <c r="K28" s="8" t="s">
        <v>32</v>
      </c>
      <c r="L28" s="8">
        <v>1528</v>
      </c>
      <c r="M28" s="8">
        <v>767</v>
      </c>
      <c r="N28" s="8">
        <v>119</v>
      </c>
      <c r="O28" s="8">
        <v>210</v>
      </c>
      <c r="P28" s="8">
        <v>177</v>
      </c>
      <c r="Q28" s="8">
        <v>0</v>
      </c>
      <c r="R28" s="8">
        <v>38</v>
      </c>
      <c r="S28" s="8">
        <v>59</v>
      </c>
      <c r="T28" s="8">
        <v>37</v>
      </c>
      <c r="U28" s="8">
        <v>47</v>
      </c>
      <c r="V28" s="8">
        <v>74</v>
      </c>
      <c r="W28" s="8">
        <v>0</v>
      </c>
      <c r="X28" s="8">
        <v>0</v>
      </c>
      <c r="Y28" s="8">
        <v>0</v>
      </c>
    </row>
    <row r="29" spans="1:25" s="6" customFormat="1" ht="15" customHeight="1" x14ac:dyDescent="0.25">
      <c r="A29" s="78" t="s">
        <v>10</v>
      </c>
      <c r="B29" s="78"/>
      <c r="C29" s="27">
        <f>SUM(C8:C28)</f>
        <v>84702</v>
      </c>
      <c r="D29" s="27">
        <f>SUM(D8:D28)</f>
        <v>54464</v>
      </c>
      <c r="E29" s="27">
        <f>SUM(E8:E28)</f>
        <v>54406</v>
      </c>
      <c r="F29" s="28">
        <f t="shared" si="0"/>
        <v>99.893507638072847</v>
      </c>
      <c r="G29" s="27">
        <f>SUM(G8:G28)</f>
        <v>27859</v>
      </c>
      <c r="H29" s="29">
        <f t="shared" si="1"/>
        <v>51.205749365878759</v>
      </c>
      <c r="I29" s="30"/>
      <c r="J29" s="1"/>
      <c r="K29" s="32"/>
      <c r="L29" s="32">
        <v>1528</v>
      </c>
      <c r="M29" s="32">
        <v>767</v>
      </c>
      <c r="N29" s="32">
        <v>119</v>
      </c>
      <c r="O29" s="32">
        <v>210</v>
      </c>
      <c r="P29" s="32">
        <v>177</v>
      </c>
      <c r="Q29" s="32">
        <v>0</v>
      </c>
      <c r="R29" s="32">
        <v>38</v>
      </c>
      <c r="S29" s="32">
        <v>59</v>
      </c>
      <c r="T29" s="32">
        <v>37</v>
      </c>
      <c r="U29" s="32">
        <v>47</v>
      </c>
      <c r="V29" s="32">
        <v>74</v>
      </c>
      <c r="W29" s="32">
        <v>0</v>
      </c>
      <c r="X29" s="32">
        <v>0</v>
      </c>
      <c r="Y29" s="32">
        <v>0</v>
      </c>
    </row>
    <row r="30" spans="1:25" s="2" customFormat="1" ht="15.75" x14ac:dyDescent="0.25">
      <c r="A30" s="3"/>
      <c r="C30" s="3"/>
      <c r="D30" s="3"/>
      <c r="E30" s="3"/>
      <c r="F30" s="3"/>
      <c r="G30" s="7"/>
      <c r="H30" s="33"/>
      <c r="K30" s="8"/>
      <c r="L30" s="8">
        <f t="shared" ref="L30:Y30" si="2">SUM(L8:L29)</f>
        <v>50492</v>
      </c>
      <c r="M30" s="8">
        <f t="shared" si="2"/>
        <v>22875</v>
      </c>
      <c r="N30" s="8">
        <f t="shared" si="2"/>
        <v>4920</v>
      </c>
      <c r="O30" s="8">
        <f t="shared" si="2"/>
        <v>4831</v>
      </c>
      <c r="P30" s="8">
        <f t="shared" si="2"/>
        <v>6349</v>
      </c>
      <c r="Q30" s="8">
        <f t="shared" si="2"/>
        <v>172</v>
      </c>
      <c r="R30" s="8">
        <f t="shared" si="2"/>
        <v>2510</v>
      </c>
      <c r="S30" s="8">
        <f t="shared" si="2"/>
        <v>2123</v>
      </c>
      <c r="T30" s="8">
        <f t="shared" si="2"/>
        <v>1179</v>
      </c>
      <c r="U30" s="8">
        <f t="shared" si="2"/>
        <v>2228</v>
      </c>
      <c r="V30" s="8">
        <f t="shared" si="2"/>
        <v>3278</v>
      </c>
      <c r="W30" s="8">
        <f t="shared" si="2"/>
        <v>23</v>
      </c>
      <c r="X30" s="8">
        <f t="shared" si="2"/>
        <v>4</v>
      </c>
      <c r="Y30" s="8">
        <f t="shared" si="2"/>
        <v>0</v>
      </c>
    </row>
    <row r="31" spans="1:25" s="9" customFormat="1" ht="15.75" x14ac:dyDescent="0.25">
      <c r="A31" s="15"/>
      <c r="B31" s="79"/>
      <c r="C31" s="79"/>
      <c r="E31" s="80"/>
      <c r="F31" s="79"/>
      <c r="G31" s="79"/>
      <c r="H31" s="79"/>
      <c r="I31" s="79"/>
      <c r="J31" s="2"/>
    </row>
    <row r="32" spans="1:25" s="9" customFormat="1" ht="15.75" x14ac:dyDescent="0.25">
      <c r="A32" s="15"/>
      <c r="E32" s="79"/>
      <c r="F32" s="79"/>
      <c r="G32" s="79"/>
      <c r="H32" s="79"/>
      <c r="I32" s="79"/>
      <c r="J32" s="2"/>
    </row>
    <row r="33" spans="1:9" s="2" customFormat="1" ht="15.75" x14ac:dyDescent="0.25">
      <c r="A33" s="3"/>
      <c r="C33" s="3"/>
      <c r="D33" s="3"/>
      <c r="E33" s="3"/>
      <c r="F33" s="3"/>
      <c r="G33" s="3"/>
      <c r="H33" s="3"/>
    </row>
    <row r="34" spans="1:9" s="2" customFormat="1" ht="15.75" x14ac:dyDescent="0.25">
      <c r="A34" s="3"/>
      <c r="C34" s="3"/>
      <c r="D34" s="3"/>
      <c r="E34" s="3"/>
      <c r="F34" s="3"/>
      <c r="G34" s="3"/>
      <c r="H34" s="3"/>
    </row>
    <row r="35" spans="1:9" s="2" customFormat="1" ht="15.75" x14ac:dyDescent="0.25">
      <c r="A35" s="3"/>
      <c r="C35" s="3"/>
      <c r="D35" s="3"/>
      <c r="E35" s="3"/>
      <c r="F35" s="3"/>
      <c r="G35" s="3"/>
      <c r="H35" s="3"/>
    </row>
    <row r="36" spans="1:9" s="2" customFormat="1" ht="15.75" x14ac:dyDescent="0.25">
      <c r="A36" s="3"/>
      <c r="C36" s="3"/>
      <c r="D36" s="3"/>
      <c r="E36" s="3"/>
      <c r="F36" s="3"/>
      <c r="G36" s="3"/>
      <c r="H36" s="3"/>
    </row>
    <row r="37" spans="1:9" s="2" customFormat="1" ht="15.75" x14ac:dyDescent="0.25">
      <c r="A37" s="3"/>
      <c r="B37" s="79"/>
      <c r="C37" s="79"/>
      <c r="D37" s="3"/>
      <c r="E37" s="79"/>
      <c r="F37" s="79"/>
      <c r="G37" s="79"/>
      <c r="H37" s="79"/>
      <c r="I37" s="79"/>
    </row>
    <row r="38" spans="1:9" s="2" customFormat="1" ht="15.75" x14ac:dyDescent="0.25">
      <c r="A38" s="3"/>
      <c r="C38" s="3"/>
      <c r="D38" s="3"/>
      <c r="E38" s="3"/>
      <c r="F38" s="3"/>
      <c r="G38" s="3"/>
      <c r="H38" s="3"/>
    </row>
    <row r="39" spans="1:9" s="2" customFormat="1" ht="15.75" x14ac:dyDescent="0.25">
      <c r="A39" s="3"/>
      <c r="C39" s="3"/>
      <c r="D39" s="3"/>
      <c r="E39" s="3"/>
      <c r="F39" s="3"/>
      <c r="G39" s="3"/>
      <c r="H39" s="3"/>
    </row>
    <row r="44" spans="1:9" x14ac:dyDescent="0.25">
      <c r="E44" s="16">
        <v>1265</v>
      </c>
    </row>
    <row r="45" spans="1:9" x14ac:dyDescent="0.25">
      <c r="E45" s="16">
        <v>1360</v>
      </c>
    </row>
    <row r="46" spans="1:9" x14ac:dyDescent="0.25">
      <c r="E46" s="16">
        <v>1599</v>
      </c>
    </row>
    <row r="47" spans="1:9" x14ac:dyDescent="0.25">
      <c r="E47" s="16">
        <v>921</v>
      </c>
    </row>
    <row r="48" spans="1:9" x14ac:dyDescent="0.25">
      <c r="E48" s="16">
        <v>1053</v>
      </c>
    </row>
    <row r="49" spans="5:5" x14ac:dyDescent="0.25">
      <c r="E49" s="16">
        <v>1065</v>
      </c>
    </row>
    <row r="50" spans="5:5" x14ac:dyDescent="0.25">
      <c r="E50" s="16">
        <v>1273</v>
      </c>
    </row>
    <row r="51" spans="5:5" x14ac:dyDescent="0.25">
      <c r="E51" s="16">
        <v>521</v>
      </c>
    </row>
    <row r="52" spans="5:5" x14ac:dyDescent="0.25">
      <c r="E52" s="17" t="s">
        <v>36</v>
      </c>
    </row>
    <row r="53" spans="5:5" x14ac:dyDescent="0.25">
      <c r="E53" s="17"/>
    </row>
    <row r="54" spans="5:5" x14ac:dyDescent="0.25">
      <c r="E54" s="16">
        <v>904</v>
      </c>
    </row>
    <row r="55" spans="5:5" x14ac:dyDescent="0.25">
      <c r="E55" s="16">
        <v>770</v>
      </c>
    </row>
    <row r="56" spans="5:5" x14ac:dyDescent="0.25">
      <c r="E56" s="16">
        <v>1476</v>
      </c>
    </row>
    <row r="57" spans="5:5" x14ac:dyDescent="0.25">
      <c r="E57" s="16">
        <v>884</v>
      </c>
    </row>
    <row r="58" spans="5:5" x14ac:dyDescent="0.25">
      <c r="E58" s="16">
        <v>1076</v>
      </c>
    </row>
    <row r="59" spans="5:5" x14ac:dyDescent="0.25">
      <c r="E59" s="16">
        <v>1177</v>
      </c>
    </row>
    <row r="60" spans="5:5" x14ac:dyDescent="0.25">
      <c r="E60" s="16">
        <v>1178</v>
      </c>
    </row>
    <row r="61" spans="5:5" x14ac:dyDescent="0.25">
      <c r="E61" s="16">
        <v>827</v>
      </c>
    </row>
    <row r="62" spans="5:5" x14ac:dyDescent="0.25">
      <c r="E62" s="16">
        <v>1084</v>
      </c>
    </row>
    <row r="63" spans="5:5" x14ac:dyDescent="0.25">
      <c r="E63" s="16">
        <v>1269</v>
      </c>
    </row>
    <row r="64" spans="5:5" x14ac:dyDescent="0.25">
      <c r="E64" s="16">
        <v>555</v>
      </c>
    </row>
    <row r="65" spans="5:5" x14ac:dyDescent="0.25">
      <c r="E65" s="16">
        <v>642</v>
      </c>
    </row>
    <row r="66" spans="5:5" x14ac:dyDescent="0.25">
      <c r="E66" s="18"/>
    </row>
  </sheetData>
  <mergeCells count="20">
    <mergeCell ref="A1:D1"/>
    <mergeCell ref="A2:D2"/>
    <mergeCell ref="E1:I1"/>
    <mergeCell ref="E2:I2"/>
    <mergeCell ref="A4:I4"/>
    <mergeCell ref="A3:I3"/>
    <mergeCell ref="A5:I5"/>
    <mergeCell ref="A6:A7"/>
    <mergeCell ref="B6:B7"/>
    <mergeCell ref="C6:C7"/>
    <mergeCell ref="D6:D7"/>
    <mergeCell ref="E6:F6"/>
    <mergeCell ref="G6:H6"/>
    <mergeCell ref="I6:I7"/>
    <mergeCell ref="A29:B29"/>
    <mergeCell ref="B31:C31"/>
    <mergeCell ref="E31:I31"/>
    <mergeCell ref="E32:I32"/>
    <mergeCell ref="B37:C37"/>
    <mergeCell ref="E37:I37"/>
  </mergeCells>
  <pageMargins left="0.11811023622047245" right="0.11811023622047245" top="0" bottom="0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activeCell="O6" sqref="O6:R6"/>
    </sheetView>
  </sheetViews>
  <sheetFormatPr defaultColWidth="9.140625" defaultRowHeight="15" x14ac:dyDescent="0.25"/>
  <cols>
    <col min="1" max="1" width="4.42578125" style="37" customWidth="1"/>
    <col min="2" max="2" width="20.140625" style="71" customWidth="1"/>
    <col min="3" max="3" width="12.85546875" style="72" customWidth="1"/>
    <col min="4" max="4" width="18.140625" style="37" customWidth="1"/>
    <col min="5" max="5" width="19.28515625" style="37" customWidth="1"/>
    <col min="6" max="6" width="15.140625" style="37" customWidth="1"/>
    <col min="7" max="7" width="16.28515625" style="37" customWidth="1"/>
    <col min="8" max="8" width="14.140625" style="37" customWidth="1"/>
    <col min="9" max="13" width="8.42578125" style="37" customWidth="1"/>
    <col min="14" max="14" width="10.85546875" style="37" customWidth="1"/>
    <col min="15" max="19" width="0" style="38" hidden="1" customWidth="1"/>
    <col min="20" max="16384" width="9.140625" style="38"/>
  </cols>
  <sheetData>
    <row r="1" spans="1:13" x14ac:dyDescent="0.25">
      <c r="A1" s="92" t="s">
        <v>42</v>
      </c>
      <c r="B1" s="92"/>
      <c r="C1" s="92"/>
      <c r="D1" s="92" t="s">
        <v>40</v>
      </c>
      <c r="E1" s="92"/>
      <c r="F1" s="92"/>
      <c r="G1" s="92"/>
      <c r="H1" s="92"/>
      <c r="I1" s="92"/>
      <c r="J1" s="73"/>
      <c r="K1" s="73"/>
      <c r="L1" s="36"/>
      <c r="M1" s="36"/>
    </row>
    <row r="2" spans="1:13" x14ac:dyDescent="0.25">
      <c r="A2" s="92" t="s">
        <v>39</v>
      </c>
      <c r="B2" s="92"/>
      <c r="C2" s="92"/>
      <c r="D2" s="92" t="s">
        <v>43</v>
      </c>
      <c r="E2" s="92"/>
      <c r="F2" s="92"/>
      <c r="G2" s="92"/>
      <c r="H2" s="92"/>
      <c r="I2" s="92"/>
      <c r="J2" s="73"/>
      <c r="K2" s="73"/>
      <c r="L2" s="36"/>
      <c r="M2" s="36"/>
    </row>
    <row r="3" spans="1:13" s="40" customFormat="1" ht="8.25" customHeight="1" x14ac:dyDescent="0.2">
      <c r="A3" s="39"/>
      <c r="C3" s="41"/>
      <c r="D3" s="39"/>
      <c r="E3" s="39"/>
      <c r="F3" s="39"/>
      <c r="G3" s="93"/>
      <c r="H3" s="93"/>
      <c r="I3" s="93"/>
      <c r="J3" s="74"/>
      <c r="K3" s="74"/>
      <c r="L3" s="42"/>
      <c r="M3" s="42"/>
    </row>
    <row r="4" spans="1:13" s="40" customFormat="1" x14ac:dyDescent="0.25">
      <c r="A4" s="94" t="s">
        <v>46</v>
      </c>
      <c r="B4" s="94"/>
      <c r="C4" s="94"/>
      <c r="D4" s="94"/>
      <c r="E4" s="94"/>
      <c r="F4" s="94"/>
      <c r="G4" s="94"/>
      <c r="H4" s="94"/>
      <c r="I4" s="94"/>
      <c r="J4" s="75"/>
      <c r="K4" s="75"/>
      <c r="L4" s="43"/>
      <c r="M4" s="43"/>
    </row>
    <row r="5" spans="1:13" s="40" customFormat="1" x14ac:dyDescent="0.25">
      <c r="A5" s="95" t="s">
        <v>51</v>
      </c>
      <c r="B5" s="95"/>
      <c r="C5" s="95"/>
      <c r="D5" s="95"/>
      <c r="E5" s="95"/>
      <c r="F5" s="95"/>
      <c r="G5" s="95"/>
      <c r="H5" s="95"/>
      <c r="I5" s="95"/>
      <c r="J5" s="76"/>
      <c r="K5" s="76"/>
      <c r="L5" s="44"/>
      <c r="M5" s="44"/>
    </row>
    <row r="6" spans="1:13" s="40" customFormat="1" x14ac:dyDescent="0.25">
      <c r="A6" s="98" t="s">
        <v>52</v>
      </c>
      <c r="B6" s="99"/>
      <c r="C6" s="99"/>
      <c r="D6" s="99"/>
      <c r="E6" s="99"/>
      <c r="F6" s="99"/>
      <c r="G6" s="99"/>
      <c r="H6" s="99"/>
      <c r="I6" s="99"/>
      <c r="J6" s="77"/>
      <c r="K6" s="77"/>
      <c r="L6" s="45"/>
      <c r="M6" s="44"/>
    </row>
    <row r="7" spans="1:13" s="4" customFormat="1" ht="25.5" customHeight="1" x14ac:dyDescent="0.25">
      <c r="A7" s="83" t="s">
        <v>1</v>
      </c>
      <c r="B7" s="83" t="s">
        <v>9</v>
      </c>
      <c r="C7" s="96" t="s">
        <v>2</v>
      </c>
      <c r="D7" s="83" t="s">
        <v>7</v>
      </c>
      <c r="E7" s="86" t="s">
        <v>50</v>
      </c>
      <c r="F7" s="86"/>
      <c r="G7" s="88" t="s">
        <v>44</v>
      </c>
      <c r="H7" s="88"/>
      <c r="I7" s="86" t="s">
        <v>0</v>
      </c>
      <c r="J7" s="76"/>
      <c r="K7" s="76"/>
      <c r="L7" s="44"/>
      <c r="M7" s="44"/>
    </row>
    <row r="8" spans="1:13" s="4" customFormat="1" ht="75.75" customHeight="1" x14ac:dyDescent="0.25">
      <c r="A8" s="84"/>
      <c r="B8" s="85"/>
      <c r="C8" s="97"/>
      <c r="D8" s="85"/>
      <c r="E8" s="34" t="s">
        <v>6</v>
      </c>
      <c r="F8" s="34" t="s">
        <v>8</v>
      </c>
      <c r="G8" s="35" t="s">
        <v>45</v>
      </c>
      <c r="H8" s="35" t="s">
        <v>11</v>
      </c>
      <c r="I8" s="86"/>
      <c r="J8" s="76"/>
      <c r="K8" s="76"/>
      <c r="L8" s="44"/>
      <c r="M8" s="34" t="s">
        <v>35</v>
      </c>
    </row>
    <row r="9" spans="1:13" s="54" customFormat="1" ht="15" customHeight="1" x14ac:dyDescent="0.25">
      <c r="A9" s="46">
        <v>1</v>
      </c>
      <c r="B9" s="47" t="s">
        <v>47</v>
      </c>
      <c r="C9" s="8">
        <v>8469</v>
      </c>
      <c r="D9" s="31">
        <v>5037</v>
      </c>
      <c r="E9" s="48">
        <f>D9-M9</f>
        <v>5028</v>
      </c>
      <c r="F9" s="49">
        <f>E9/D9*100</f>
        <v>99.821322215604525</v>
      </c>
      <c r="G9" s="31">
        <v>3556</v>
      </c>
      <c r="H9" s="50">
        <f>G9/E9*100</f>
        <v>70.723945902943512</v>
      </c>
      <c r="I9" s="51"/>
      <c r="J9" s="52"/>
      <c r="K9" s="52"/>
      <c r="L9" s="52"/>
      <c r="M9" s="53">
        <v>9</v>
      </c>
    </row>
    <row r="10" spans="1:13" s="54" customFormat="1" ht="15" customHeight="1" x14ac:dyDescent="0.25">
      <c r="A10" s="22">
        <v>2</v>
      </c>
      <c r="B10" s="47" t="s">
        <v>48</v>
      </c>
      <c r="C10" s="8">
        <v>3969</v>
      </c>
      <c r="D10" s="31">
        <v>2759</v>
      </c>
      <c r="E10" s="48">
        <f t="shared" ref="E10:E29" si="0">D10-M10</f>
        <v>2753</v>
      </c>
      <c r="F10" s="49">
        <f t="shared" ref="F10:F30" si="1">E10/D10*100</f>
        <v>99.78252990213845</v>
      </c>
      <c r="G10" s="31">
        <v>1723</v>
      </c>
      <c r="H10" s="50">
        <f t="shared" ref="H10:H30" si="2">G10/E10*100</f>
        <v>62.586269524155469</v>
      </c>
      <c r="I10" s="51"/>
      <c r="J10" s="52"/>
      <c r="K10" s="52"/>
      <c r="L10" s="52"/>
      <c r="M10" s="53">
        <v>6</v>
      </c>
    </row>
    <row r="11" spans="1:13" s="57" customFormat="1" ht="15" customHeight="1" x14ac:dyDescent="0.25">
      <c r="A11" s="46">
        <v>3</v>
      </c>
      <c r="B11" s="47" t="s">
        <v>12</v>
      </c>
      <c r="C11" s="8">
        <v>4255</v>
      </c>
      <c r="D11" s="31">
        <v>2836</v>
      </c>
      <c r="E11" s="48">
        <f t="shared" si="0"/>
        <v>2833</v>
      </c>
      <c r="F11" s="49">
        <f t="shared" si="1"/>
        <v>99.894217207334265</v>
      </c>
      <c r="G11" s="31">
        <v>1636</v>
      </c>
      <c r="H11" s="50">
        <f t="shared" si="2"/>
        <v>57.747970349452885</v>
      </c>
      <c r="I11" s="55"/>
      <c r="J11" s="56"/>
      <c r="K11" s="56"/>
      <c r="L11" s="56"/>
      <c r="M11" s="53">
        <v>3</v>
      </c>
    </row>
    <row r="12" spans="1:13" s="57" customFormat="1" ht="15" customHeight="1" x14ac:dyDescent="0.25">
      <c r="A12" s="22">
        <v>4</v>
      </c>
      <c r="B12" s="47" t="s">
        <v>13</v>
      </c>
      <c r="C12" s="8">
        <v>4901</v>
      </c>
      <c r="D12" s="31">
        <v>3085</v>
      </c>
      <c r="E12" s="48">
        <f t="shared" si="0"/>
        <v>3083</v>
      </c>
      <c r="F12" s="49">
        <f t="shared" si="1"/>
        <v>99.935170178282007</v>
      </c>
      <c r="G12" s="31">
        <v>1774</v>
      </c>
      <c r="H12" s="50">
        <f t="shared" si="2"/>
        <v>57.541355822251049</v>
      </c>
      <c r="I12" s="55"/>
      <c r="J12" s="56"/>
      <c r="K12" s="56"/>
      <c r="L12" s="56"/>
      <c r="M12" s="53">
        <v>2</v>
      </c>
    </row>
    <row r="13" spans="1:13" s="54" customFormat="1" ht="15" customHeight="1" x14ac:dyDescent="0.25">
      <c r="A13" s="46">
        <v>5</v>
      </c>
      <c r="B13" s="47" t="s">
        <v>14</v>
      </c>
      <c r="C13" s="8">
        <v>5707</v>
      </c>
      <c r="D13" s="31">
        <v>3623</v>
      </c>
      <c r="E13" s="48">
        <f t="shared" si="0"/>
        <v>3612</v>
      </c>
      <c r="F13" s="49">
        <f t="shared" si="1"/>
        <v>99.696384211979023</v>
      </c>
      <c r="G13" s="31">
        <v>2163</v>
      </c>
      <c r="H13" s="50">
        <f t="shared" si="2"/>
        <v>59.883720930232556</v>
      </c>
      <c r="I13" s="58"/>
      <c r="J13" s="59"/>
      <c r="K13" s="59"/>
      <c r="L13" s="59"/>
      <c r="M13" s="53">
        <v>11</v>
      </c>
    </row>
    <row r="14" spans="1:13" s="54" customFormat="1" ht="15" customHeight="1" x14ac:dyDescent="0.25">
      <c r="A14" s="22">
        <v>6</v>
      </c>
      <c r="B14" s="47" t="s">
        <v>15</v>
      </c>
      <c r="C14" s="8">
        <v>3284</v>
      </c>
      <c r="D14" s="31">
        <v>2104</v>
      </c>
      <c r="E14" s="48">
        <f t="shared" si="0"/>
        <v>2101</v>
      </c>
      <c r="F14" s="49">
        <f t="shared" si="1"/>
        <v>99.857414448669203</v>
      </c>
      <c r="G14" s="31">
        <v>1220</v>
      </c>
      <c r="H14" s="50">
        <f t="shared" si="2"/>
        <v>58.067586863398382</v>
      </c>
      <c r="I14" s="51"/>
      <c r="J14" s="52"/>
      <c r="K14" s="52"/>
      <c r="L14" s="52"/>
      <c r="M14" s="53">
        <v>3</v>
      </c>
    </row>
    <row r="15" spans="1:13" s="57" customFormat="1" ht="15" customHeight="1" x14ac:dyDescent="0.25">
      <c r="A15" s="46">
        <v>7</v>
      </c>
      <c r="B15" s="47" t="s">
        <v>16</v>
      </c>
      <c r="C15" s="8">
        <v>3422</v>
      </c>
      <c r="D15" s="31">
        <v>2250</v>
      </c>
      <c r="E15" s="48">
        <f t="shared" si="0"/>
        <v>2250</v>
      </c>
      <c r="F15" s="49">
        <f t="shared" si="1"/>
        <v>100</v>
      </c>
      <c r="G15" s="31">
        <v>1479</v>
      </c>
      <c r="H15" s="50">
        <f t="shared" si="2"/>
        <v>65.733333333333334</v>
      </c>
      <c r="I15" s="55"/>
      <c r="J15" s="56"/>
      <c r="K15" s="56"/>
      <c r="L15" s="56"/>
      <c r="M15" s="53">
        <v>0</v>
      </c>
    </row>
    <row r="16" spans="1:13" s="54" customFormat="1" ht="15" customHeight="1" x14ac:dyDescent="0.25">
      <c r="A16" s="22">
        <v>8</v>
      </c>
      <c r="B16" s="47" t="s">
        <v>17</v>
      </c>
      <c r="C16" s="8">
        <v>3757</v>
      </c>
      <c r="D16" s="31">
        <v>2435</v>
      </c>
      <c r="E16" s="48">
        <f t="shared" si="0"/>
        <v>2431</v>
      </c>
      <c r="F16" s="49">
        <f t="shared" si="1"/>
        <v>99.835728952772072</v>
      </c>
      <c r="G16" s="31">
        <v>1249</v>
      </c>
      <c r="H16" s="50">
        <f t="shared" si="2"/>
        <v>51.378033730974906</v>
      </c>
      <c r="I16" s="51"/>
      <c r="J16" s="52"/>
      <c r="K16" s="52"/>
      <c r="L16" s="52"/>
      <c r="M16" s="53">
        <v>4</v>
      </c>
    </row>
    <row r="17" spans="1:20" s="57" customFormat="1" ht="15" customHeight="1" x14ac:dyDescent="0.25">
      <c r="A17" s="46">
        <v>9</v>
      </c>
      <c r="B17" s="47" t="s">
        <v>18</v>
      </c>
      <c r="C17" s="8">
        <v>3871</v>
      </c>
      <c r="D17" s="31">
        <v>2711</v>
      </c>
      <c r="E17" s="48">
        <f t="shared" si="0"/>
        <v>2710</v>
      </c>
      <c r="F17" s="49">
        <f t="shared" si="1"/>
        <v>99.963113242345997</v>
      </c>
      <c r="G17" s="31">
        <v>1764</v>
      </c>
      <c r="H17" s="50">
        <f t="shared" si="2"/>
        <v>65.092250922509223</v>
      </c>
      <c r="I17" s="55"/>
      <c r="J17" s="56"/>
      <c r="K17" s="56"/>
      <c r="L17" s="56"/>
      <c r="M17" s="53">
        <v>1</v>
      </c>
    </row>
    <row r="18" spans="1:20" s="54" customFormat="1" ht="15" customHeight="1" x14ac:dyDescent="0.25">
      <c r="A18" s="22">
        <v>10</v>
      </c>
      <c r="B18" s="47" t="s">
        <v>19</v>
      </c>
      <c r="C18" s="8">
        <v>1678</v>
      </c>
      <c r="D18" s="31">
        <v>1178</v>
      </c>
      <c r="E18" s="48">
        <f t="shared" si="0"/>
        <v>1176</v>
      </c>
      <c r="F18" s="49">
        <f t="shared" si="1"/>
        <v>99.830220713073004</v>
      </c>
      <c r="G18" s="31">
        <v>644</v>
      </c>
      <c r="H18" s="50">
        <f t="shared" si="2"/>
        <v>54.761904761904766</v>
      </c>
      <c r="I18" s="51"/>
      <c r="J18" s="52"/>
      <c r="K18" s="52"/>
      <c r="L18" s="52"/>
      <c r="M18" s="53">
        <v>2</v>
      </c>
    </row>
    <row r="19" spans="1:20" s="57" customFormat="1" ht="15" customHeight="1" x14ac:dyDescent="0.25">
      <c r="A19" s="46">
        <v>11</v>
      </c>
      <c r="B19" s="47" t="s">
        <v>20</v>
      </c>
      <c r="C19" s="8">
        <v>4094</v>
      </c>
      <c r="D19" s="31">
        <v>2603</v>
      </c>
      <c r="E19" s="48">
        <f t="shared" si="0"/>
        <v>2601</v>
      </c>
      <c r="F19" s="49">
        <f t="shared" si="1"/>
        <v>99.923165578179024</v>
      </c>
      <c r="G19" s="31">
        <v>1649</v>
      </c>
      <c r="H19" s="50">
        <f t="shared" si="2"/>
        <v>63.398692810457511</v>
      </c>
      <c r="I19" s="55"/>
      <c r="J19" s="56"/>
      <c r="K19" s="56"/>
      <c r="L19" s="56"/>
      <c r="M19" s="53">
        <v>2</v>
      </c>
    </row>
    <row r="20" spans="1:20" s="54" customFormat="1" ht="15" customHeight="1" x14ac:dyDescent="0.25">
      <c r="A20" s="22">
        <v>12</v>
      </c>
      <c r="B20" s="47" t="s">
        <v>21</v>
      </c>
      <c r="C20" s="8">
        <v>3319</v>
      </c>
      <c r="D20" s="31">
        <v>2070</v>
      </c>
      <c r="E20" s="48">
        <f t="shared" si="0"/>
        <v>2068</v>
      </c>
      <c r="F20" s="49">
        <f t="shared" si="1"/>
        <v>99.903381642512073</v>
      </c>
      <c r="G20" s="31">
        <v>1385</v>
      </c>
      <c r="H20" s="50">
        <f t="shared" si="2"/>
        <v>66.972920696324962</v>
      </c>
      <c r="I20" s="51"/>
      <c r="J20" s="52"/>
      <c r="K20" s="52"/>
      <c r="L20" s="52"/>
      <c r="M20" s="53">
        <v>2</v>
      </c>
    </row>
    <row r="21" spans="1:20" s="54" customFormat="1" ht="15" customHeight="1" x14ac:dyDescent="0.25">
      <c r="A21" s="46">
        <v>13</v>
      </c>
      <c r="B21" s="47" t="s">
        <v>22</v>
      </c>
      <c r="C21" s="8">
        <v>2002</v>
      </c>
      <c r="D21" s="31">
        <v>1143</v>
      </c>
      <c r="E21" s="48">
        <f t="shared" si="0"/>
        <v>1140</v>
      </c>
      <c r="F21" s="49">
        <f t="shared" si="1"/>
        <v>99.737532808398953</v>
      </c>
      <c r="G21" s="31">
        <v>1018</v>
      </c>
      <c r="H21" s="50">
        <f t="shared" si="2"/>
        <v>89.298245614035082</v>
      </c>
      <c r="I21" s="51"/>
      <c r="J21" s="52"/>
      <c r="K21" s="52"/>
      <c r="L21" s="52"/>
      <c r="M21" s="53">
        <v>3</v>
      </c>
    </row>
    <row r="22" spans="1:20" s="54" customFormat="1" ht="15" customHeight="1" x14ac:dyDescent="0.25">
      <c r="A22" s="22">
        <v>14</v>
      </c>
      <c r="B22" s="47" t="s">
        <v>23</v>
      </c>
      <c r="C22" s="8">
        <v>5674</v>
      </c>
      <c r="D22" s="31">
        <v>4220</v>
      </c>
      <c r="E22" s="48">
        <f t="shared" si="0"/>
        <v>4220</v>
      </c>
      <c r="F22" s="49">
        <f t="shared" si="1"/>
        <v>100</v>
      </c>
      <c r="G22" s="31">
        <v>2996</v>
      </c>
      <c r="H22" s="50">
        <f t="shared" si="2"/>
        <v>70.995260663507111</v>
      </c>
      <c r="I22" s="51"/>
      <c r="J22" s="52"/>
      <c r="K22" s="52"/>
      <c r="L22" s="52"/>
      <c r="M22" s="53">
        <v>0</v>
      </c>
    </row>
    <row r="23" spans="1:20" s="54" customFormat="1" ht="15" customHeight="1" x14ac:dyDescent="0.25">
      <c r="A23" s="46">
        <v>15</v>
      </c>
      <c r="B23" s="47" t="s">
        <v>24</v>
      </c>
      <c r="C23" s="8">
        <v>3569</v>
      </c>
      <c r="D23" s="31">
        <v>2013</v>
      </c>
      <c r="E23" s="48">
        <f t="shared" si="0"/>
        <v>2012</v>
      </c>
      <c r="F23" s="49">
        <f t="shared" si="1"/>
        <v>99.95032290114257</v>
      </c>
      <c r="G23" s="31">
        <v>1130</v>
      </c>
      <c r="H23" s="50">
        <f t="shared" si="2"/>
        <v>56.163021868787276</v>
      </c>
      <c r="I23" s="51"/>
      <c r="J23" s="52"/>
      <c r="K23" s="52"/>
      <c r="L23" s="52"/>
      <c r="M23" s="53">
        <v>1</v>
      </c>
    </row>
    <row r="24" spans="1:20" s="54" customFormat="1" ht="15" customHeight="1" x14ac:dyDescent="0.25">
      <c r="A24" s="22">
        <v>16</v>
      </c>
      <c r="B24" s="47" t="s">
        <v>25</v>
      </c>
      <c r="C24" s="8">
        <v>3204</v>
      </c>
      <c r="D24" s="31">
        <v>2296</v>
      </c>
      <c r="E24" s="48">
        <f t="shared" si="0"/>
        <v>2296</v>
      </c>
      <c r="F24" s="49">
        <f t="shared" si="1"/>
        <v>100</v>
      </c>
      <c r="G24" s="31">
        <v>1530</v>
      </c>
      <c r="H24" s="50">
        <f t="shared" si="2"/>
        <v>66.637630662020911</v>
      </c>
      <c r="I24" s="51"/>
      <c r="J24" s="52"/>
      <c r="K24" s="52"/>
      <c r="L24" s="52"/>
      <c r="M24" s="53">
        <v>0</v>
      </c>
    </row>
    <row r="25" spans="1:20" s="54" customFormat="1" ht="15" customHeight="1" x14ac:dyDescent="0.25">
      <c r="A25" s="46">
        <v>17</v>
      </c>
      <c r="B25" s="47" t="s">
        <v>26</v>
      </c>
      <c r="C25" s="8">
        <v>4189</v>
      </c>
      <c r="D25" s="31">
        <v>2547</v>
      </c>
      <c r="E25" s="48">
        <f t="shared" si="0"/>
        <v>2546</v>
      </c>
      <c r="F25" s="49">
        <f t="shared" si="1"/>
        <v>99.960738123282283</v>
      </c>
      <c r="G25" s="31">
        <v>1540</v>
      </c>
      <c r="H25" s="50">
        <f t="shared" si="2"/>
        <v>60.487038491751768</v>
      </c>
      <c r="I25" s="51"/>
      <c r="J25" s="52"/>
      <c r="K25" s="52"/>
      <c r="L25" s="52"/>
      <c r="M25" s="53">
        <v>1</v>
      </c>
    </row>
    <row r="26" spans="1:20" s="54" customFormat="1" ht="15" customHeight="1" x14ac:dyDescent="0.25">
      <c r="A26" s="22">
        <v>18</v>
      </c>
      <c r="B26" s="47" t="s">
        <v>27</v>
      </c>
      <c r="C26" s="8">
        <v>4288</v>
      </c>
      <c r="D26" s="31">
        <v>2786</v>
      </c>
      <c r="E26" s="48">
        <f t="shared" si="0"/>
        <v>2782</v>
      </c>
      <c r="F26" s="49">
        <f t="shared" si="1"/>
        <v>99.856424982053127</v>
      </c>
      <c r="G26" s="31">
        <v>1931</v>
      </c>
      <c r="H26" s="50">
        <f t="shared" si="2"/>
        <v>69.410496046010067</v>
      </c>
      <c r="I26" s="60"/>
      <c r="J26" s="61"/>
      <c r="K26" s="61"/>
      <c r="L26" s="61"/>
      <c r="M26" s="53">
        <v>4</v>
      </c>
    </row>
    <row r="27" spans="1:20" s="54" customFormat="1" ht="15" customHeight="1" x14ac:dyDescent="0.25">
      <c r="A27" s="46">
        <v>19</v>
      </c>
      <c r="B27" s="47" t="s">
        <v>28</v>
      </c>
      <c r="C27" s="8">
        <v>2679</v>
      </c>
      <c r="D27" s="31">
        <v>1643</v>
      </c>
      <c r="E27" s="48">
        <f t="shared" si="0"/>
        <v>1643</v>
      </c>
      <c r="F27" s="49">
        <f t="shared" si="1"/>
        <v>100</v>
      </c>
      <c r="G27" s="31">
        <v>1095</v>
      </c>
      <c r="H27" s="50">
        <f t="shared" si="2"/>
        <v>66.646378575776026</v>
      </c>
      <c r="I27" s="51"/>
      <c r="J27" s="52"/>
      <c r="K27" s="52"/>
      <c r="L27" s="52"/>
      <c r="M27" s="53">
        <v>0</v>
      </c>
    </row>
    <row r="28" spans="1:20" s="54" customFormat="1" ht="15" customHeight="1" x14ac:dyDescent="0.25">
      <c r="A28" s="22">
        <v>20</v>
      </c>
      <c r="B28" s="47" t="s">
        <v>29</v>
      </c>
      <c r="C28" s="8">
        <v>3817</v>
      </c>
      <c r="D28" s="31">
        <v>2505</v>
      </c>
      <c r="E28" s="48">
        <f t="shared" si="0"/>
        <v>2502</v>
      </c>
      <c r="F28" s="49">
        <f t="shared" si="1"/>
        <v>99.880239520958085</v>
      </c>
      <c r="G28" s="31">
        <v>1400</v>
      </c>
      <c r="H28" s="50">
        <f t="shared" si="2"/>
        <v>55.955235811350924</v>
      </c>
      <c r="I28" s="51"/>
      <c r="J28" s="52"/>
      <c r="K28" s="52"/>
      <c r="L28" s="52"/>
      <c r="M28" s="53">
        <v>3</v>
      </c>
    </row>
    <row r="29" spans="1:20" s="57" customFormat="1" ht="15" customHeight="1" x14ac:dyDescent="0.25">
      <c r="A29" s="46">
        <v>21</v>
      </c>
      <c r="B29" s="47" t="s">
        <v>30</v>
      </c>
      <c r="C29" s="8">
        <v>4554</v>
      </c>
      <c r="D29" s="31">
        <v>2620</v>
      </c>
      <c r="E29" s="48">
        <f t="shared" si="0"/>
        <v>2619</v>
      </c>
      <c r="F29" s="49">
        <f t="shared" si="1"/>
        <v>99.961832061068705</v>
      </c>
      <c r="G29" s="31">
        <v>1594</v>
      </c>
      <c r="H29" s="50">
        <f t="shared" si="2"/>
        <v>60.862924780450555</v>
      </c>
      <c r="I29" s="55"/>
      <c r="J29" s="56"/>
      <c r="K29" s="56"/>
      <c r="L29" s="56"/>
      <c r="M29" s="53">
        <v>1</v>
      </c>
    </row>
    <row r="30" spans="1:20" s="68" customFormat="1" ht="15" customHeight="1" x14ac:dyDescent="0.2">
      <c r="A30" s="100" t="s">
        <v>10</v>
      </c>
      <c r="B30" s="101"/>
      <c r="C30" s="62">
        <f>SUM(C9:C29)</f>
        <v>84702</v>
      </c>
      <c r="D30" s="62">
        <f>SUM(D9:D29)</f>
        <v>54464</v>
      </c>
      <c r="E30" s="62">
        <f>SUM(E9:E29)</f>
        <v>54406</v>
      </c>
      <c r="F30" s="63">
        <f t="shared" si="1"/>
        <v>99.893507638072847</v>
      </c>
      <c r="G30" s="62">
        <f>SUM(G9:G29)</f>
        <v>34476</v>
      </c>
      <c r="H30" s="64">
        <f t="shared" si="2"/>
        <v>63.368010881152813</v>
      </c>
      <c r="I30" s="65"/>
      <c r="J30" s="66"/>
      <c r="K30" s="66"/>
      <c r="L30" s="66"/>
      <c r="M30" s="67">
        <f>SUM(M9:M29)</f>
        <v>58</v>
      </c>
      <c r="T30" s="68" t="e">
        <f>#REF!-#REF!</f>
        <v>#REF!</v>
      </c>
    </row>
    <row r="31" spans="1:20" s="40" customFormat="1" x14ac:dyDescent="0.25">
      <c r="A31" s="39"/>
      <c r="C31" s="41"/>
      <c r="D31" s="39"/>
      <c r="E31" s="39"/>
      <c r="F31" s="39"/>
      <c r="G31" s="39"/>
      <c r="H31" s="39"/>
    </row>
    <row r="32" spans="1:20" s="43" customFormat="1" ht="14.25" x14ac:dyDescent="0.25">
      <c r="A32" s="4"/>
      <c r="B32" s="94"/>
      <c r="C32" s="94"/>
      <c r="D32" s="69"/>
      <c r="E32" s="102"/>
      <c r="F32" s="94"/>
      <c r="G32" s="94"/>
      <c r="H32" s="94"/>
      <c r="I32" s="94"/>
      <c r="J32" s="75"/>
      <c r="K32" s="75"/>
    </row>
    <row r="33" spans="1:14" s="43" customFormat="1" ht="14.25" x14ac:dyDescent="0.25">
      <c r="A33" s="4"/>
      <c r="C33" s="69"/>
      <c r="E33" s="94"/>
      <c r="F33" s="94"/>
      <c r="G33" s="94"/>
      <c r="H33" s="94"/>
      <c r="I33" s="94"/>
      <c r="J33" s="75"/>
      <c r="K33" s="75"/>
    </row>
    <row r="34" spans="1:14" s="40" customFormat="1" x14ac:dyDescent="0.25">
      <c r="A34" s="39"/>
      <c r="C34" s="41"/>
      <c r="D34" s="39"/>
      <c r="E34" s="39"/>
      <c r="F34" s="39"/>
      <c r="G34" s="39"/>
      <c r="H34" s="39"/>
      <c r="N34" s="70"/>
    </row>
    <row r="35" spans="1:14" s="40" customFormat="1" x14ac:dyDescent="0.25">
      <c r="A35" s="39"/>
      <c r="C35" s="41"/>
      <c r="D35" s="39"/>
      <c r="E35" s="39"/>
      <c r="F35" s="39"/>
      <c r="G35" s="39"/>
      <c r="H35" s="39"/>
      <c r="N35" s="70"/>
    </row>
    <row r="36" spans="1:14" s="40" customFormat="1" x14ac:dyDescent="0.25">
      <c r="A36" s="39"/>
      <c r="B36" s="94"/>
      <c r="C36" s="94"/>
      <c r="D36" s="39"/>
      <c r="E36" s="94"/>
      <c r="F36" s="94"/>
      <c r="G36" s="94"/>
      <c r="H36" s="94"/>
      <c r="I36" s="94"/>
      <c r="J36" s="75"/>
      <c r="K36" s="75"/>
      <c r="L36" s="43"/>
      <c r="M36" s="43"/>
      <c r="N36" s="70"/>
    </row>
    <row r="37" spans="1:14" s="40" customFormat="1" x14ac:dyDescent="0.25">
      <c r="A37" s="39"/>
      <c r="C37" s="41"/>
      <c r="D37" s="39"/>
      <c r="E37" s="39"/>
      <c r="F37" s="39"/>
      <c r="G37" s="39"/>
      <c r="H37" s="39"/>
      <c r="N37" s="70"/>
    </row>
    <row r="38" spans="1:14" s="40" customFormat="1" x14ac:dyDescent="0.25">
      <c r="A38" s="39"/>
      <c r="C38" s="41"/>
      <c r="D38" s="39"/>
      <c r="E38" s="39"/>
      <c r="F38" s="39"/>
      <c r="G38" s="39"/>
      <c r="H38" s="39"/>
      <c r="N38" s="70"/>
    </row>
  </sheetData>
  <mergeCells count="21">
    <mergeCell ref="A30:B30"/>
    <mergeCell ref="B32:C32"/>
    <mergeCell ref="E32:I32"/>
    <mergeCell ref="E33:I33"/>
    <mergeCell ref="B36:C36"/>
    <mergeCell ref="E36:I36"/>
    <mergeCell ref="A4:I4"/>
    <mergeCell ref="A5:I5"/>
    <mergeCell ref="A7:A8"/>
    <mergeCell ref="B7:B8"/>
    <mergeCell ref="C7:C8"/>
    <mergeCell ref="D7:D8"/>
    <mergeCell ref="E7:F7"/>
    <mergeCell ref="G7:H7"/>
    <mergeCell ref="I7:I8"/>
    <mergeCell ref="A6:I6"/>
    <mergeCell ref="A1:C1"/>
    <mergeCell ref="A2:C2"/>
    <mergeCell ref="D1:I1"/>
    <mergeCell ref="D2:I2"/>
    <mergeCell ref="G3:I3"/>
  </mergeCells>
  <pageMargins left="0.7" right="0.7" top="0.75" bottom="0.75" header="0.3" footer="0.3"/>
  <pageSetup paperSize="9" fitToWidth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Tiêu chi 12, 14.3</vt:lpstr>
      <vt:lpstr>Chỉ tiêu KTXH 2020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Admin</cp:lastModifiedBy>
  <cp:lastPrinted>2020-09-17T03:05:46Z</cp:lastPrinted>
  <dcterms:created xsi:type="dcterms:W3CDTF">2017-05-08T09:21:33Z</dcterms:created>
  <dcterms:modified xsi:type="dcterms:W3CDTF">2020-09-18T08:24:13Z</dcterms:modified>
</cp:coreProperties>
</file>